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OMPRAS\ALEXANDRA\2024\PREGÃO\MATERIAL DE EXPEDIENTE\PESQUISA E PREÇO\"/>
    </mc:Choice>
  </mc:AlternateContent>
  <bookViews>
    <workbookView xWindow="0" yWindow="0" windowWidth="20490" windowHeight="7755" tabRatio="500"/>
  </bookViews>
  <sheets>
    <sheet name="Mapa de preços" sheetId="1" r:id="rId1"/>
    <sheet name="Memória de Calculo - Contrato" sheetId="2" r:id="rId2"/>
    <sheet name="Memória de Calculo - Fornecedor" sheetId="3" r:id="rId3"/>
    <sheet name="Memoria de Calculo - Sites" sheetId="4" r:id="rId4"/>
    <sheet name="Quantitativo" sheetId="5" r:id="rId5"/>
  </sheets>
  <definedNames>
    <definedName name="_xlnm._FilterDatabase" localSheetId="0" hidden="1">'Mapa de preços'!$B$2:$N$2</definedName>
    <definedName name="_xlnm.Print_Area" localSheetId="0">'Mapa de preços'!$B:$N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0" i="5" l="1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0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  <c r="K2" i="5"/>
  <c r="J31" i="5" l="1"/>
  <c r="J137" i="5"/>
  <c r="J112" i="5"/>
  <c r="J15" i="5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J180" i="5" l="1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K115" i="5" s="1"/>
  <c r="J114" i="5"/>
  <c r="J113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K51" i="5" s="1"/>
  <c r="J50" i="5"/>
  <c r="J49" i="5"/>
  <c r="K49" i="5" s="1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4" i="5"/>
  <c r="J13" i="5"/>
  <c r="J12" i="5"/>
  <c r="J11" i="5"/>
  <c r="J10" i="5"/>
  <c r="J9" i="5"/>
  <c r="J8" i="5"/>
  <c r="J7" i="5"/>
  <c r="J6" i="5"/>
  <c r="J5" i="5"/>
  <c r="J4" i="5"/>
  <c r="J3" i="5"/>
  <c r="J2" i="5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" i="4"/>
  <c r="L2" i="4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N181" i="1"/>
  <c r="M181" i="1"/>
  <c r="N180" i="1"/>
  <c r="M180" i="1"/>
  <c r="N179" i="1"/>
  <c r="M179" i="1"/>
  <c r="N178" i="1"/>
  <c r="M178" i="1"/>
  <c r="N177" i="1"/>
  <c r="M177" i="1"/>
  <c r="N176" i="1"/>
  <c r="M176" i="1"/>
  <c r="N175" i="1"/>
  <c r="M175" i="1"/>
  <c r="N174" i="1"/>
  <c r="M174" i="1"/>
  <c r="N173" i="1"/>
  <c r="M173" i="1"/>
  <c r="N172" i="1"/>
  <c r="M172" i="1"/>
  <c r="N171" i="1"/>
  <c r="M171" i="1"/>
  <c r="N170" i="1"/>
  <c r="M170" i="1"/>
  <c r="N169" i="1"/>
  <c r="M169" i="1"/>
  <c r="N168" i="1"/>
  <c r="M168" i="1"/>
  <c r="N167" i="1"/>
  <c r="M167" i="1"/>
  <c r="N166" i="1"/>
  <c r="M166" i="1"/>
  <c r="N165" i="1"/>
  <c r="M165" i="1"/>
  <c r="N164" i="1"/>
  <c r="M164" i="1"/>
  <c r="N163" i="1"/>
  <c r="M163" i="1"/>
  <c r="N162" i="1"/>
  <c r="M162" i="1"/>
  <c r="N161" i="1"/>
  <c r="M161" i="1"/>
  <c r="N160" i="1"/>
  <c r="M160" i="1"/>
  <c r="N159" i="1"/>
  <c r="M159" i="1"/>
  <c r="N158" i="1"/>
  <c r="M158" i="1"/>
  <c r="N157" i="1"/>
  <c r="M157" i="1"/>
  <c r="N156" i="1"/>
  <c r="M156" i="1"/>
  <c r="N155" i="1"/>
  <c r="M155" i="1"/>
  <c r="N154" i="1"/>
  <c r="M154" i="1"/>
  <c r="N153" i="1"/>
  <c r="M153" i="1"/>
  <c r="N152" i="1"/>
  <c r="M152" i="1"/>
  <c r="N151" i="1"/>
  <c r="M151" i="1"/>
  <c r="N150" i="1"/>
  <c r="M150" i="1"/>
  <c r="N149" i="1"/>
  <c r="M149" i="1"/>
  <c r="N148" i="1"/>
  <c r="M148" i="1"/>
  <c r="N147" i="1"/>
  <c r="M147" i="1"/>
  <c r="N146" i="1"/>
  <c r="M146" i="1"/>
  <c r="N145" i="1"/>
  <c r="M145" i="1"/>
  <c r="N144" i="1"/>
  <c r="M144" i="1"/>
  <c r="N143" i="1"/>
  <c r="M143" i="1"/>
  <c r="N142" i="1"/>
  <c r="M142" i="1"/>
  <c r="N141" i="1"/>
  <c r="M141" i="1"/>
  <c r="N140" i="1"/>
  <c r="M140" i="1"/>
  <c r="N139" i="1"/>
  <c r="M139" i="1"/>
  <c r="N138" i="1"/>
  <c r="M138" i="1"/>
  <c r="N137" i="1"/>
  <c r="M137" i="1"/>
  <c r="N136" i="1"/>
  <c r="M136" i="1"/>
  <c r="N135" i="1"/>
  <c r="M135" i="1"/>
  <c r="N134" i="1"/>
  <c r="M134" i="1"/>
  <c r="N133" i="1"/>
  <c r="M133" i="1"/>
  <c r="N132" i="1"/>
  <c r="M132" i="1"/>
  <c r="N131" i="1"/>
  <c r="M131" i="1"/>
  <c r="N130" i="1"/>
  <c r="M130" i="1"/>
  <c r="N129" i="1"/>
  <c r="M129" i="1"/>
  <c r="N128" i="1"/>
  <c r="M128" i="1"/>
  <c r="N127" i="1"/>
  <c r="M127" i="1"/>
  <c r="N126" i="1"/>
  <c r="M126" i="1"/>
  <c r="N125" i="1"/>
  <c r="M125" i="1"/>
  <c r="N124" i="1"/>
  <c r="M124" i="1"/>
  <c r="N123" i="1"/>
  <c r="M123" i="1"/>
  <c r="N122" i="1"/>
  <c r="M122" i="1"/>
  <c r="N121" i="1"/>
  <c r="M121" i="1"/>
  <c r="N120" i="1"/>
  <c r="M120" i="1"/>
  <c r="N119" i="1"/>
  <c r="M119" i="1"/>
  <c r="N118" i="1"/>
  <c r="M118" i="1"/>
  <c r="N117" i="1"/>
  <c r="M117" i="1"/>
  <c r="N116" i="1"/>
  <c r="M116" i="1"/>
  <c r="N115" i="1"/>
  <c r="M115" i="1"/>
  <c r="N114" i="1"/>
  <c r="M114" i="1"/>
  <c r="N113" i="1"/>
  <c r="M113" i="1"/>
  <c r="N112" i="1"/>
  <c r="M112" i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N3" i="1"/>
  <c r="N182" i="1" s="1"/>
  <c r="M3" i="1"/>
  <c r="L3" i="1"/>
  <c r="K181" i="5" l="1"/>
</calcChain>
</file>

<file path=xl/sharedStrings.xml><?xml version="1.0" encoding="utf-8"?>
<sst xmlns="http://schemas.openxmlformats.org/spreadsheetml/2006/main" count="1385" uniqueCount="523">
  <si>
    <t>PESQUISA DE PREÇOS</t>
  </si>
  <si>
    <t>LOTE</t>
  </si>
  <si>
    <t>ITEM</t>
  </si>
  <si>
    <t>CATMAT</t>
  </si>
  <si>
    <t>UNIDADE</t>
  </si>
  <si>
    <t>QUANTIDADE</t>
  </si>
  <si>
    <t>DESCRIÇÃO DO PRODUTO</t>
  </si>
  <si>
    <t>A</t>
  </si>
  <si>
    <t>B</t>
  </si>
  <si>
    <t>C</t>
  </si>
  <si>
    <t>D</t>
  </si>
  <si>
    <t>E</t>
  </si>
  <si>
    <t>MEDIANA VALOR UNITÁRIO</t>
  </si>
  <si>
    <t>MÉDIA VALOR UNITÁRIO</t>
  </si>
  <si>
    <t>VALOR TOTAL</t>
  </si>
  <si>
    <t>PCT</t>
  </si>
  <si>
    <r>
      <rPr>
        <b/>
        <sz val="10"/>
        <color theme="1"/>
        <rFont val="Arial"/>
        <family val="2"/>
        <charset val="1"/>
      </rPr>
      <t>Abraçadeira flexível de nylon;</t>
    </r>
    <r>
      <rPr>
        <sz val="10"/>
        <color theme="1"/>
        <rFont val="Arial"/>
        <family val="2"/>
        <charset val="1"/>
      </rPr>
      <t xml:space="preserve"> dimensão mínima 300 mm x 7,6 mm - espessura mínima 1,5 mm; cor branco; material produzido em poliamida; indicada para fixar e organizar fios, cabos, entre outros. Também conhecida no mercado como: enforca gato, fita de nylon e abraçadeira plástica; </t>
    </r>
    <r>
      <rPr>
        <b/>
        <u/>
        <sz val="10"/>
        <color theme="1"/>
        <rFont val="Arial"/>
        <family val="2"/>
        <charset val="1"/>
      </rPr>
      <t>embalagem pacote com 100 unidades;</t>
    </r>
    <r>
      <rPr>
        <sz val="10"/>
        <color theme="1"/>
        <rFont val="Arial"/>
        <family val="2"/>
        <charset val="1"/>
      </rPr>
      <t xml:space="preserve"> validade indeterminada.</t>
    </r>
  </si>
  <si>
    <t>UND</t>
  </si>
  <si>
    <r>
      <rPr>
        <b/>
        <sz val="10"/>
        <rFont val="Arial"/>
        <family val="2"/>
        <charset val="1"/>
      </rPr>
      <t>Agenda</t>
    </r>
    <r>
      <rPr>
        <sz val="10"/>
        <rFont val="Arial"/>
        <family val="2"/>
        <charset val="1"/>
      </rPr>
      <t>, tipo: permanente, revestimento capa: 1folha por dia gramatura: 56 g,m2, comprimento: 200 mm, tipo encadernação: costurada e colada, largura: 148 mm, tipo papel miolo: apergaminhado, características adicionais: sem indicação do ano civil</t>
    </r>
  </si>
  <si>
    <r>
      <rPr>
        <b/>
        <sz val="10"/>
        <rFont val="Arial"/>
        <family val="2"/>
        <charset val="1"/>
      </rPr>
      <t>Almofada p/carimbo</t>
    </r>
    <r>
      <rPr>
        <sz val="10"/>
        <rFont val="Arial"/>
        <family val="2"/>
        <charset val="1"/>
      </rPr>
      <t>: plástica nº 3. medida interna útil 6,7 x 11,0 mm, não contém álcool.</t>
    </r>
  </si>
  <si>
    <r>
      <rPr>
        <b/>
        <sz val="10"/>
        <rFont val="Arial"/>
        <family val="2"/>
        <charset val="1"/>
      </rPr>
      <t>Apagador p/ quadro magnético branco</t>
    </r>
    <r>
      <rPr>
        <sz val="10"/>
        <rFont val="Arial"/>
        <family val="2"/>
        <charset val="1"/>
      </rPr>
      <t xml:space="preserve"> – design ergonômico, pega firme e confortável, feltro 100% lã.</t>
    </r>
  </si>
  <si>
    <r>
      <rPr>
        <b/>
        <sz val="10"/>
        <color theme="1"/>
        <rFont val="Arial"/>
        <family val="2"/>
        <charset val="1"/>
      </rPr>
      <t>Apoio de punho em gel para teclado</t>
    </r>
    <r>
      <rPr>
        <sz val="10"/>
        <color theme="1"/>
        <rFont val="Arial"/>
        <family val="2"/>
        <charset val="1"/>
      </rPr>
      <t>; material: tecido, gel especial TIPO: ergonômico, base: aderente, BORDA: arredondadas, DIMENSÕES: 445X60X20 MM VARIAÇÃO:+/- 10%; COR: preto; APLICAÇÃO: digitação.</t>
    </r>
  </si>
  <si>
    <r>
      <rPr>
        <b/>
        <sz val="10"/>
        <color theme="1"/>
        <rFont val="Arial"/>
        <family val="2"/>
        <charset val="1"/>
      </rPr>
      <t>Apoio Para Pes Preto Redondo</t>
    </r>
    <r>
      <rPr>
        <sz val="10"/>
        <color theme="1"/>
        <rFont val="Arial"/>
        <family val="2"/>
        <charset val="1"/>
      </rPr>
      <t xml:space="preserve"> - Resistente; Ergonômico; Regulagem de Inclinação; DADOS TÉCNICOS - Peso: 1,100 kg; Material: Polipropileno; Dimensões: 45x30cm</t>
    </r>
  </si>
  <si>
    <r>
      <rPr>
        <b/>
        <sz val="10"/>
        <color theme="1"/>
        <rFont val="Arial"/>
        <family val="2"/>
        <charset val="1"/>
      </rPr>
      <t>Apontador simples</t>
    </r>
    <r>
      <rPr>
        <sz val="10"/>
        <color theme="1"/>
        <rFont val="Arial"/>
        <family val="2"/>
        <charset val="1"/>
      </rPr>
      <t xml:space="preserve"> de plástico com lâmina de aço temperado. Cor: variadas</t>
    </r>
  </si>
  <si>
    <r>
      <rPr>
        <b/>
        <sz val="10"/>
        <rFont val="Arial"/>
        <family val="2"/>
        <charset val="1"/>
      </rPr>
      <t>Balão em látex</t>
    </r>
    <r>
      <rPr>
        <sz val="10"/>
        <rFont val="Arial"/>
        <family val="2"/>
        <charset val="1"/>
      </rPr>
      <t xml:space="preserve"> , liso, cores variadas, dimensões: 20cm de diâmetro (Inflado)Tamanho: n° 7”, </t>
    </r>
    <r>
      <rPr>
        <b/>
        <u/>
        <sz val="10"/>
        <rFont val="Arial"/>
        <family val="2"/>
        <charset val="1"/>
      </rPr>
      <t>Embalagem com 50 unidades</t>
    </r>
    <r>
      <rPr>
        <sz val="10"/>
        <rFont val="Arial"/>
        <family val="2"/>
        <charset val="1"/>
      </rPr>
      <t xml:space="preserve">.                       </t>
    </r>
  </si>
  <si>
    <r>
      <rPr>
        <b/>
        <sz val="10"/>
        <rFont val="Arial"/>
        <family val="2"/>
        <charset val="1"/>
      </rPr>
      <t>Balões Canudo</t>
    </r>
    <r>
      <rPr>
        <sz val="10"/>
        <rFont val="Arial"/>
        <family val="2"/>
        <charset val="1"/>
      </rPr>
      <t xml:space="preserve"> 260 SR, fácil de modelar, </t>
    </r>
    <r>
      <rPr>
        <b/>
        <u/>
        <sz val="10"/>
        <rFont val="Arial"/>
        <family val="2"/>
        <charset val="1"/>
      </rPr>
      <t>pacote com 50 unidades</t>
    </r>
    <r>
      <rPr>
        <sz val="10"/>
        <rFont val="Arial"/>
        <family val="2"/>
        <charset val="1"/>
      </rPr>
      <t xml:space="preserve"> , pct com 500 gramas                                                                                                                                                   </t>
    </r>
  </si>
  <si>
    <t>KG</t>
  </si>
  <si>
    <r>
      <rPr>
        <b/>
        <sz val="10"/>
        <rFont val="Arial"/>
        <family val="2"/>
        <charset val="1"/>
      </rPr>
      <t xml:space="preserve">Barbante cor cru nº4 </t>
    </r>
    <r>
      <rPr>
        <sz val="10"/>
        <rFont val="Arial"/>
        <family val="2"/>
        <charset val="1"/>
      </rPr>
      <t xml:space="preserve">–  100% algodão - </t>
    </r>
    <r>
      <rPr>
        <b/>
        <sz val="10"/>
        <rFont val="Arial"/>
        <family val="2"/>
        <charset val="1"/>
      </rPr>
      <t>rolo 1KG</t>
    </r>
  </si>
  <si>
    <r>
      <rPr>
        <b/>
        <sz val="10"/>
        <rFont val="Arial"/>
        <family val="2"/>
        <charset val="1"/>
      </rPr>
      <t>Bastão de cola quente</t>
    </r>
    <r>
      <rPr>
        <sz val="10"/>
        <rFont val="Arial"/>
        <family val="2"/>
        <charset val="1"/>
      </rPr>
      <t xml:space="preserve"> - 11 mm x 30 cm –  a base de resinas sintéticas e ceras especiais atóxico e transparente. </t>
    </r>
    <r>
      <rPr>
        <b/>
        <u/>
        <sz val="10"/>
        <rFont val="Arial"/>
        <family val="2"/>
        <charset val="1"/>
      </rPr>
      <t>Pacote com 1 KG.</t>
    </r>
  </si>
  <si>
    <r>
      <rPr>
        <b/>
        <sz val="10"/>
        <rFont val="Arial"/>
        <family val="2"/>
        <charset val="1"/>
      </rPr>
      <t>Bastão de cola quente</t>
    </r>
    <r>
      <rPr>
        <sz val="10"/>
        <rFont val="Arial"/>
        <family val="2"/>
        <charset val="1"/>
      </rPr>
      <t xml:space="preserve"> - 7,0 mm x 30 cm –  a base de resinas sintéticas e ceras especiais atóxico e transparente. </t>
    </r>
    <r>
      <rPr>
        <b/>
        <u/>
        <sz val="10"/>
        <rFont val="Arial"/>
        <family val="2"/>
        <charset val="1"/>
      </rPr>
      <t>Pacote com 1 KG.</t>
    </r>
  </si>
  <si>
    <r>
      <rPr>
        <b/>
        <sz val="10"/>
        <rFont val="Arial"/>
        <family val="2"/>
        <charset val="1"/>
      </rPr>
      <t>Bateria alcalina 9v</t>
    </r>
    <r>
      <rPr>
        <sz val="10"/>
        <rFont val="Arial"/>
        <family val="2"/>
        <charset val="1"/>
      </rPr>
      <t>; material: dióxido de manganês; alcalina; voltagem: 9 v.</t>
    </r>
  </si>
  <si>
    <r>
      <rPr>
        <b/>
        <sz val="10"/>
        <rFont val="Arial"/>
        <family val="2"/>
        <charset val="1"/>
      </rPr>
      <t>Bateria não recarregável</t>
    </r>
    <r>
      <rPr>
        <sz val="10"/>
        <rFont val="Arial"/>
        <family val="2"/>
        <charset val="1"/>
      </rPr>
      <t xml:space="preserve">, aplicação: equipamentos eletrônicos em geral, sistema eletroquímico: lithium, tensão nominal: 3 v, modelo: cr2450. </t>
    </r>
  </si>
  <si>
    <r>
      <rPr>
        <b/>
        <sz val="10"/>
        <color theme="1"/>
        <rFont val="Arial"/>
        <family val="2"/>
        <charset val="1"/>
      </rPr>
      <t>Bloco de notas adesivas</t>
    </r>
    <r>
      <rPr>
        <sz val="10"/>
        <color theme="1"/>
        <rFont val="Arial"/>
        <family val="2"/>
        <charset val="1"/>
      </rPr>
      <t xml:space="preserve">; dimensão mínima 3,8 cm x 5,0 cm; cor amarelo; contendo 100 folhas; folha em papel reciclável, adesivo colante que permita a recolocação sem danificar papéis ou outras superfícies; </t>
    </r>
    <r>
      <rPr>
        <b/>
        <u/>
        <sz val="10"/>
        <color theme="1"/>
        <rFont val="Arial"/>
        <family val="2"/>
        <charset val="1"/>
      </rPr>
      <t>embalagem com 4 unidades</t>
    </r>
    <r>
      <rPr>
        <sz val="10"/>
        <color theme="1"/>
        <rFont val="Arial"/>
        <family val="2"/>
        <charset val="1"/>
      </rPr>
      <t>; validade indeterminada.</t>
    </r>
  </si>
  <si>
    <r>
      <rPr>
        <b/>
        <sz val="10"/>
        <rFont val="Arial"/>
        <family val="2"/>
        <charset val="1"/>
      </rPr>
      <t>Bloco de recado autoadesivo</t>
    </r>
    <r>
      <rPr>
        <sz val="10"/>
        <rFont val="Arial"/>
        <family val="2"/>
        <charset val="1"/>
      </rPr>
      <t xml:space="preserve"> 75 x 100mm - </t>
    </r>
    <r>
      <rPr>
        <b/>
        <u/>
        <sz val="10"/>
        <rFont val="Arial"/>
        <family val="2"/>
        <charset val="1"/>
      </rPr>
      <t>bloco com 100 fls</t>
    </r>
    <r>
      <rPr>
        <sz val="10"/>
        <rFont val="Arial"/>
        <family val="2"/>
        <charset val="1"/>
      </rPr>
      <t>.</t>
    </r>
  </si>
  <si>
    <r>
      <rPr>
        <b/>
        <sz val="10"/>
        <color theme="1"/>
        <rFont val="Arial"/>
        <family val="2"/>
        <charset val="1"/>
      </rPr>
      <t>Borracha plástica branca com capa protetora</t>
    </r>
    <r>
      <rPr>
        <sz val="10"/>
        <color theme="1"/>
        <rFont val="Arial"/>
        <family val="2"/>
        <charset val="1"/>
      </rPr>
      <t>, livre de pvc, suave e macia, resistente à dobra e não quebra com facilidade, possui capa protetora em plástico; medidas aproximadas 4,2 x 2,95 x 1,4 cm.</t>
    </r>
  </si>
  <si>
    <r>
      <rPr>
        <b/>
        <sz val="10"/>
        <rFont val="Arial"/>
        <family val="2"/>
        <charset val="1"/>
      </rPr>
      <t>Caixa arquivo morto feito em papelão</t>
    </r>
    <r>
      <rPr>
        <sz val="10"/>
        <rFont val="Arial"/>
        <family val="2"/>
        <charset val="1"/>
      </rPr>
      <t xml:space="preserve"> 411 g/m², o arquivo morto possui tamanho ofício e fechamento com travas. Com cabeçalhos onde você pode inserir informações que facilitam na identificação, e permitindo que eles possam ser guardados tanto na vertical quanto na horizontal, </t>
    </r>
    <r>
      <rPr>
        <b/>
        <u/>
        <sz val="10"/>
        <rFont val="Arial"/>
        <family val="2"/>
        <charset val="1"/>
      </rPr>
      <t>Embalagem com 25 unidades</t>
    </r>
    <r>
      <rPr>
        <sz val="10"/>
        <rFont val="Arial"/>
        <family val="2"/>
        <charset val="1"/>
      </rPr>
      <t xml:space="preserve"> </t>
    </r>
  </si>
  <si>
    <r>
      <rPr>
        <b/>
        <sz val="10"/>
        <color theme="1"/>
        <rFont val="Arial"/>
        <family val="2"/>
        <charset val="1"/>
      </rPr>
      <t>Caixa com 12 grafites cada tubo</t>
    </r>
    <r>
      <rPr>
        <sz val="10"/>
        <color theme="1"/>
        <rFont val="Arial"/>
        <family val="2"/>
        <charset val="1"/>
      </rPr>
      <t xml:space="preserve"> - para lapiseira ponta espessura 0,7mm comrimento 06 cm</t>
    </r>
  </si>
  <si>
    <t>Caixa para correspondência; dimensão mínima 35 cm x 25 cm x 20 cm; cor cristal ou fumê; material em acrílico, composto por 3 bandejas, fixada com hastes articuladas; material reciclável; validade indeterminada</t>
  </si>
  <si>
    <r>
      <rPr>
        <b/>
        <sz val="10"/>
        <rFont val="Arial"/>
        <family val="2"/>
        <charset val="1"/>
      </rPr>
      <t>Calculadora Eletrônica c/ 08 dígitos</t>
    </r>
    <r>
      <rPr>
        <sz val="10"/>
        <rFont val="Arial"/>
        <family val="2"/>
        <charset val="1"/>
      </rPr>
      <t xml:space="preserve"> 14x10 cm. Material: Plástico e Componentes Eletrônicos. Alimentação a bateria tipo pilha AA.  </t>
    </r>
  </si>
  <si>
    <t>CX</t>
  </si>
  <si>
    <r>
      <rPr>
        <b/>
        <sz val="10"/>
        <rFont val="Arial"/>
        <family val="2"/>
        <charset val="1"/>
      </rPr>
      <t>Caneta corretiva</t>
    </r>
    <r>
      <rPr>
        <sz val="10"/>
        <rFont val="Arial"/>
        <family val="2"/>
        <charset val="1"/>
      </rPr>
      <t xml:space="preserve">, material: plástico, tipo ponta: plástico, carga: aproximadamente 8 ml, aplicação: escrita, </t>
    </r>
    <r>
      <rPr>
        <b/>
        <u/>
        <sz val="10"/>
        <rFont val="Arial"/>
        <family val="2"/>
        <charset val="1"/>
      </rPr>
      <t>caixa com 12 unidades</t>
    </r>
  </si>
  <si>
    <r>
      <rPr>
        <b/>
        <sz val="10"/>
        <color theme="1"/>
        <rFont val="Arial"/>
        <family val="2"/>
        <charset val="1"/>
      </rPr>
      <t>Caneta esferográfica azul</t>
    </r>
    <r>
      <rPr>
        <sz val="10"/>
        <color theme="1"/>
        <rFont val="Arial"/>
        <family val="2"/>
        <charset val="1"/>
      </rPr>
      <t xml:space="preserve"> - ponta média própria para escrita, características: 145 mm (sem protetor) x 8,6 mm (diâmetro) 4 furos na ponta para entrada de ar indispensável para o fluxo da tinta até a ponta peso de cada esferográfica 6,6g. Corpo: poliestireno cristal ergonômico. Não retrátil. Ponta de liga de latão. Esfera de carbeto de tungstênio - 1,00 mm, pasta esferográfica composta por resinas, solventes, corante e espessantes. Carga com aproximadamente 0,33 grama de tinta por esferográfica, tampa antiasfixiante em polipropileno fidelidade da cor da tampa com a cor da tinta tinta de alta qualidade e durabilidade certificado pelo inmetro -segurança de artigo escolar, norma internacional (en/71) que verifica a ausência de metais pesados ou certificação equivalente. Garantia de conforto e melhor escrita.tinta de alta qualidade e durabilidade, </t>
    </r>
    <r>
      <rPr>
        <b/>
        <u/>
        <sz val="10"/>
        <color theme="1"/>
        <rFont val="Arial"/>
        <family val="2"/>
        <charset val="1"/>
      </rPr>
      <t>caixa com 50 unidades</t>
    </r>
    <r>
      <rPr>
        <sz val="10"/>
        <color theme="1"/>
        <rFont val="Arial"/>
        <family val="2"/>
        <charset val="1"/>
      </rPr>
      <t xml:space="preserve"> e posteriormente embalada em caixa de papelão.</t>
    </r>
  </si>
  <si>
    <r>
      <rPr>
        <b/>
        <sz val="10"/>
        <rFont val="Arial"/>
        <family val="2"/>
        <charset val="1"/>
      </rPr>
      <t>Caneta Esferográfica Pret</t>
    </r>
    <r>
      <rPr>
        <sz val="10"/>
        <rFont val="Arial"/>
        <family val="2"/>
        <charset val="1"/>
      </rPr>
      <t xml:space="preserve">a - Ponta Média Própria Para Escrita, Características: 145 Mm (Sem Protetor) X 8,6 Mm (Diâmetro) 4 Furos Na Ponta Para Entrada De Ar Indispensável Para O Fluxo Da Tinta Até A Ponta Peso De Cada Esferográfica 6,6g. Corpo: Poliestireno Cristal Ergonômico. Não Retrátil. Ponta De Liga de Latão. Esfera De Carbeto De Tungstênio - 1,00mm, Pasta Esferográfica Compostapor Resinas, Solventes, Corante E Espessantes. Carga Com Aproximadamente 0,33 Grama De Tinta Por Esferográfica, Tampa Antiasfixiante Em Polipropileno Fidelidade da Cor Da Tampa Com a Cor Da Tinta Tinta De Alta Qualidade edurabilidade Certificado Pelo Inmetro - Segurança De Artigo Escolar, Norma Internacional (En/71) Que Verifica A Ausência De Metais Pesados Ou Certificação Equivalente. Garantia De Conforto E Melhor Escrita.Tinta De Alta Qualidade E Durabilidade, </t>
    </r>
    <r>
      <rPr>
        <b/>
        <u/>
        <sz val="10"/>
        <rFont val="Arial"/>
        <family val="2"/>
        <charset val="1"/>
      </rPr>
      <t>Caixa Com 50 Unidades</t>
    </r>
    <r>
      <rPr>
        <sz val="10"/>
        <rFont val="Arial"/>
        <family val="2"/>
        <charset val="1"/>
      </rPr>
      <t xml:space="preserve"> E Posteriormente Embalada Em Caixa De Papelão.</t>
    </r>
  </si>
  <si>
    <r>
      <rPr>
        <b/>
        <sz val="10"/>
        <rFont val="Arial"/>
        <family val="2"/>
        <charset val="1"/>
      </rPr>
      <t>Caneta esferográfica vermelha</t>
    </r>
    <r>
      <rPr>
        <sz val="10"/>
        <rFont val="Arial"/>
        <family val="2"/>
        <charset val="1"/>
      </rPr>
      <t xml:space="preserve"> - ponta média própria para escrita, características: 145 mm (sem protetor) x 8,6 mm (diâmetro) 4 furos na ponta para entrada de ar indispensável para o fluxo da tinta até a ponta peso de cada esferográfica 6,6g. Corpo: poliestireno cristal ergonômico. Não retrátil. Ponta de liga de latão. Esfera de carbeto de tungstênio - 1,00 mm, pasta esferográfica composta por resinas, solventes, corante e espessantes. Carga com aproximadamente 0,33 grama de tinta por esferográfica, tampa antiasfixiante em polipropileno fidelidade da cor da tampa com a cor da tinta tinta de alta qualidade e durabilidade certificado pelo inmetro -segurança de artigo escolar, norma internacional (en/71) que verifica a ausência de metais pesados ou certificação equivalente. Garantia de conforto e melhor escrita.tinta de alta qualidade e durabilidade, </t>
    </r>
    <r>
      <rPr>
        <b/>
        <u/>
        <sz val="10"/>
        <rFont val="Arial"/>
        <family val="2"/>
        <charset val="1"/>
      </rPr>
      <t>caixa com 50 unidades</t>
    </r>
    <r>
      <rPr>
        <sz val="10"/>
        <rFont val="Arial"/>
        <family val="2"/>
        <charset val="1"/>
      </rPr>
      <t xml:space="preserve"> e posteriormente embalada em caixa de papelão.</t>
    </r>
  </si>
  <si>
    <r>
      <rPr>
        <b/>
        <sz val="10"/>
        <rFont val="Arial"/>
        <family val="2"/>
        <charset val="1"/>
      </rPr>
      <t>Caneta Hidrográfica</t>
    </r>
    <r>
      <rPr>
        <sz val="10"/>
        <rFont val="Arial"/>
        <family val="2"/>
        <charset val="1"/>
      </rPr>
      <t xml:space="preserve"> - </t>
    </r>
    <r>
      <rPr>
        <b/>
        <u/>
        <sz val="10"/>
        <rFont val="Arial"/>
        <family val="2"/>
        <charset val="1"/>
      </rPr>
      <t>Embalagem com 12 cores</t>
    </r>
    <r>
      <rPr>
        <sz val="10"/>
        <rFont val="Arial"/>
        <family val="2"/>
        <charset val="1"/>
      </rPr>
      <t xml:space="preserve">, lavável na maioria dos tecidos, espessura de traço aprox. 3.0 mm, ponta grossa </t>
    </r>
  </si>
  <si>
    <r>
      <rPr>
        <b/>
        <sz val="10"/>
        <rFont val="Arial"/>
        <family val="2"/>
        <charset val="1"/>
      </rPr>
      <t>Caneta marca texto</t>
    </r>
    <r>
      <rPr>
        <sz val="10"/>
        <rFont val="Arial"/>
        <family val="2"/>
        <charset val="1"/>
      </rPr>
      <t xml:space="preserve"> - cores variadas  com ponta resistente e chanfrada, </t>
    </r>
    <r>
      <rPr>
        <b/>
        <u/>
        <sz val="10"/>
        <rFont val="Arial"/>
        <family val="2"/>
        <charset val="1"/>
      </rPr>
      <t xml:space="preserve">6 unidades </t>
    </r>
  </si>
  <si>
    <r>
      <rPr>
        <b/>
        <sz val="10"/>
        <rFont val="Arial"/>
        <family val="2"/>
        <charset val="1"/>
      </rPr>
      <t xml:space="preserve">Caneta p/ retroprojetor preta </t>
    </r>
    <r>
      <rPr>
        <sz val="10"/>
        <rFont val="Arial"/>
        <family val="2"/>
        <charset val="1"/>
      </rPr>
      <t>-  Marca permanentemente a maioria das superfícies, tinta de secagem rápida, resistente à água e ao tempo certificado AP de fórmula não tóxica, Marcador ponta média de 2,0 mm.</t>
    </r>
  </si>
  <si>
    <r>
      <rPr>
        <b/>
        <sz val="10"/>
        <rFont val="Arial"/>
        <family val="2"/>
        <charset val="1"/>
      </rPr>
      <t>Caneta p/ retroprojetor vermelha</t>
    </r>
    <r>
      <rPr>
        <sz val="10"/>
        <rFont val="Arial"/>
        <family val="2"/>
        <charset val="1"/>
      </rPr>
      <t xml:space="preserve"> -  Marca permanentemente a maioria das superfícies, tinta de secagem rápida, resistente à água e ao tempo certificado AP de fórmula não tóxica, Marcador ponta média de 2,0 mm.</t>
    </r>
  </si>
  <si>
    <r>
      <rPr>
        <b/>
        <sz val="10"/>
        <rFont val="Arial"/>
        <family val="2"/>
        <charset val="1"/>
      </rPr>
      <t>Caneta p/ retroprojetor azul</t>
    </r>
    <r>
      <rPr>
        <sz val="10"/>
        <rFont val="Arial"/>
        <family val="2"/>
        <charset val="1"/>
      </rPr>
      <t xml:space="preserve"> -  Marca permanentemente a maioria das superfícies, tinta de secagem rápida, resistente à água e ao tempo certificado AP de fórmula não tóxica, Marcador ponta média de 2,0 mm.</t>
    </r>
  </si>
  <si>
    <r>
      <rPr>
        <b/>
        <sz val="10"/>
        <rFont val="Arial"/>
        <family val="2"/>
        <charset val="1"/>
      </rPr>
      <t>Carimbo numerador automático</t>
    </r>
    <r>
      <rPr>
        <sz val="10"/>
        <rFont val="Arial"/>
        <family val="2"/>
        <charset val="1"/>
      </rPr>
      <t xml:space="preserve"> com repetições consecutivas. Sequencial de 06 dígitos estrutura metálica, dígitos metálicos, auto entintamento, altura mínima do dígito 4,5 mm. Carimba e numera do 000000 até 999999. </t>
    </r>
  </si>
  <si>
    <r>
      <rPr>
        <b/>
        <sz val="10"/>
        <rFont val="Arial"/>
        <family val="2"/>
        <charset val="1"/>
      </rPr>
      <t>Cartolina americana</t>
    </r>
    <r>
      <rPr>
        <sz val="10"/>
        <rFont val="Arial"/>
        <family val="2"/>
        <charset val="1"/>
      </rPr>
      <t xml:space="preserve"> colorida dupla face confeccionada em celulose vegetal, 50x66 cm, gramatura aproximadamente 200g/M². Cores disponíveis: Amarelo, Azul Claro, Azul Escuro, Branco, Laranja, Lilás, Marrom, Ouro, Preto, Rosa, Roxo, Salmão, Verde Claro, Verde Escuro e Vermelho.</t>
    </r>
  </si>
  <si>
    <r>
      <rPr>
        <b/>
        <sz val="10"/>
        <rFont val="Arial"/>
        <family val="2"/>
        <charset val="1"/>
      </rPr>
      <t>Cartolina branca</t>
    </r>
    <r>
      <rPr>
        <sz val="10"/>
        <rFont val="Arial"/>
        <family val="2"/>
        <charset val="1"/>
      </rPr>
      <t xml:space="preserve"> dupla face confeccionada em celulose vegetal, 50x66, gramatura 150g/M², </t>
    </r>
    <r>
      <rPr>
        <b/>
        <u/>
        <sz val="10"/>
        <rFont val="Arial"/>
        <family val="2"/>
        <charset val="1"/>
      </rPr>
      <t>com 10 unidades</t>
    </r>
    <r>
      <rPr>
        <sz val="10"/>
        <rFont val="Arial"/>
        <family val="2"/>
        <charset val="1"/>
      </rPr>
      <t>.</t>
    </r>
  </si>
  <si>
    <r>
      <rPr>
        <b/>
        <sz val="10"/>
        <rFont val="Arial"/>
        <family val="2"/>
        <charset val="1"/>
      </rPr>
      <t>Cartolina cores variadas</t>
    </r>
    <r>
      <rPr>
        <sz val="10"/>
        <rFont val="Arial"/>
        <family val="2"/>
        <charset val="1"/>
      </rPr>
      <t xml:space="preserve">, dupla face confeccionada em celulose vegetal, 50x66, gramatura 150g/M², </t>
    </r>
    <r>
      <rPr>
        <b/>
        <u/>
        <sz val="10"/>
        <rFont val="Arial"/>
        <family val="2"/>
        <charset val="1"/>
      </rPr>
      <t>com 10 unidades</t>
    </r>
    <r>
      <rPr>
        <sz val="10"/>
        <rFont val="Arial"/>
        <family val="2"/>
        <charset val="1"/>
      </rPr>
      <t xml:space="preserve"> </t>
    </r>
  </si>
  <si>
    <r>
      <rPr>
        <b/>
        <sz val="10"/>
        <rFont val="Arial"/>
        <family val="2"/>
        <charset val="1"/>
      </rPr>
      <t xml:space="preserve">CLIPS NIQUELADO NR 2/0 </t>
    </r>
    <r>
      <rPr>
        <sz val="10"/>
        <rFont val="Arial"/>
        <family val="2"/>
        <charset val="1"/>
      </rPr>
      <t xml:space="preserve">- </t>
    </r>
    <r>
      <rPr>
        <b/>
        <u/>
        <sz val="10"/>
        <rFont val="Arial"/>
        <family val="2"/>
        <charset val="1"/>
      </rPr>
      <t>cx com 100 unidades</t>
    </r>
  </si>
  <si>
    <r>
      <rPr>
        <b/>
        <sz val="10"/>
        <rFont val="Arial"/>
        <family val="2"/>
        <charset val="1"/>
      </rPr>
      <t>CLIPS NIQUELADO NR 3/0</t>
    </r>
    <r>
      <rPr>
        <sz val="10"/>
        <rFont val="Arial"/>
        <family val="2"/>
        <charset val="1"/>
      </rPr>
      <t xml:space="preserve"> - </t>
    </r>
    <r>
      <rPr>
        <b/>
        <u/>
        <sz val="10"/>
        <rFont val="Arial"/>
        <family val="2"/>
        <charset val="1"/>
      </rPr>
      <t xml:space="preserve"> cx com 50 unidades</t>
    </r>
  </si>
  <si>
    <r>
      <rPr>
        <b/>
        <sz val="10"/>
        <rFont val="Arial"/>
        <family val="2"/>
        <charset val="1"/>
      </rPr>
      <t xml:space="preserve">CLIPS NIQUELADO NR 4/0 </t>
    </r>
    <r>
      <rPr>
        <sz val="10"/>
        <rFont val="Arial"/>
        <family val="2"/>
        <charset val="1"/>
      </rPr>
      <t xml:space="preserve">- </t>
    </r>
    <r>
      <rPr>
        <b/>
        <u/>
        <sz val="10"/>
        <rFont val="Arial"/>
        <family val="2"/>
        <charset val="1"/>
      </rPr>
      <t>cx com 50 unidades</t>
    </r>
    <r>
      <rPr>
        <sz val="10"/>
        <rFont val="Arial"/>
        <family val="2"/>
        <charset val="1"/>
      </rPr>
      <t xml:space="preserve">  </t>
    </r>
  </si>
  <si>
    <r>
      <rPr>
        <b/>
        <sz val="10"/>
        <rFont val="Arial"/>
        <family val="2"/>
        <charset val="1"/>
      </rPr>
      <t>CLIPS NIQUELADO NR 6/0</t>
    </r>
    <r>
      <rPr>
        <sz val="10"/>
        <rFont val="Arial"/>
        <family val="2"/>
        <charset val="1"/>
      </rPr>
      <t xml:space="preserve"> -  </t>
    </r>
    <r>
      <rPr>
        <b/>
        <u/>
        <sz val="10"/>
        <rFont val="Arial"/>
        <family val="2"/>
        <charset val="1"/>
      </rPr>
      <t>cx com 50 unidades</t>
    </r>
  </si>
  <si>
    <r>
      <rPr>
        <b/>
        <sz val="10"/>
        <rFont val="Arial"/>
        <family val="2"/>
        <charset val="1"/>
      </rPr>
      <t>CLIPS NIQUELADO NR 8/0</t>
    </r>
    <r>
      <rPr>
        <sz val="10"/>
        <rFont val="Arial"/>
        <family val="2"/>
        <charset val="1"/>
      </rPr>
      <t xml:space="preserve"> - </t>
    </r>
    <r>
      <rPr>
        <b/>
        <u/>
        <sz val="10"/>
        <rFont val="Arial"/>
        <family val="2"/>
        <charset val="1"/>
      </rPr>
      <t xml:space="preserve"> cx com 25 unidades </t>
    </r>
  </si>
  <si>
    <r>
      <rPr>
        <b/>
        <sz val="10"/>
        <color theme="1"/>
        <rFont val="Arial"/>
        <family val="2"/>
        <charset val="1"/>
      </rPr>
      <t>Cola branca pva</t>
    </r>
    <r>
      <rPr>
        <sz val="10"/>
        <color theme="1"/>
        <rFont val="Arial"/>
        <family val="2"/>
        <charset val="1"/>
      </rPr>
      <t xml:space="preserve"> </t>
    </r>
    <r>
      <rPr>
        <b/>
        <u/>
        <sz val="10"/>
        <color theme="1"/>
        <rFont val="Arial"/>
        <family val="2"/>
        <charset val="1"/>
      </rPr>
      <t>1kg</t>
    </r>
    <r>
      <rPr>
        <sz val="10"/>
        <color theme="1"/>
        <rFont val="Arial"/>
        <family val="2"/>
        <charset val="1"/>
      </rPr>
      <t>.</t>
    </r>
  </si>
  <si>
    <r>
      <rPr>
        <b/>
        <sz val="10"/>
        <rFont val="Arial"/>
        <family val="2"/>
        <charset val="1"/>
      </rPr>
      <t>Cola colorida.</t>
    </r>
    <r>
      <rPr>
        <sz val="10"/>
        <rFont val="Arial"/>
        <family val="2"/>
        <charset val="1"/>
      </rPr>
      <t xml:space="preserve"> </t>
    </r>
    <r>
      <rPr>
        <b/>
        <u/>
        <sz val="10"/>
        <rFont val="Arial"/>
        <family val="2"/>
        <charset val="1"/>
      </rPr>
      <t>Embalagem com 6 unidades</t>
    </r>
    <r>
      <rPr>
        <sz val="10"/>
        <rFont val="Arial"/>
        <family val="2"/>
        <charset val="1"/>
      </rPr>
      <t>. Tinta a base de PVA, conservante e pigmentos: Não tóxica.</t>
    </r>
  </si>
  <si>
    <r>
      <rPr>
        <b/>
        <sz val="10"/>
        <rFont val="Arial"/>
        <family val="2"/>
        <charset val="1"/>
      </rPr>
      <t>Cola de artesanato</t>
    </r>
    <r>
      <rPr>
        <sz val="10"/>
        <rFont val="Arial"/>
        <family val="2"/>
        <charset val="1"/>
      </rPr>
      <t xml:space="preserve"> 20g – cianoacrilato.</t>
    </r>
  </si>
  <si>
    <r>
      <rPr>
        <b/>
        <sz val="10"/>
        <rFont val="Arial"/>
        <family val="2"/>
        <charset val="1"/>
      </rPr>
      <t>Cola em bastão</t>
    </r>
    <r>
      <rPr>
        <sz val="10"/>
        <rFont val="Arial"/>
        <family val="2"/>
        <charset val="1"/>
      </rPr>
      <t xml:space="preserve"> - aproximadamente 20gr, com tampa, não tóxica, lavável, PVA, glicerina, água, conservantes.</t>
    </r>
  </si>
  <si>
    <r>
      <rPr>
        <b/>
        <sz val="10"/>
        <rFont val="Arial"/>
        <family val="2"/>
        <charset val="1"/>
      </rPr>
      <t>Cola fria de silicone</t>
    </r>
    <r>
      <rPr>
        <sz val="10"/>
        <rFont val="Arial"/>
        <family val="2"/>
        <charset val="1"/>
      </rPr>
      <t xml:space="preserve"> liquida, transparente, com 60 ML.</t>
    </r>
  </si>
  <si>
    <r>
      <rPr>
        <b/>
        <sz val="10"/>
        <rFont val="Arial"/>
        <family val="2"/>
        <charset val="1"/>
      </rPr>
      <t xml:space="preserve">Cola glitter. </t>
    </r>
    <r>
      <rPr>
        <b/>
        <u/>
        <sz val="10"/>
        <rFont val="Arial"/>
        <family val="2"/>
        <charset val="1"/>
      </rPr>
      <t>Embalagem com 6 unidade</t>
    </r>
    <r>
      <rPr>
        <sz val="10"/>
        <rFont val="Arial"/>
        <family val="2"/>
        <charset val="1"/>
      </rPr>
      <t xml:space="preserve">, para trabalhos escolares e artesanais. Tinta a base de PVA. Não tóxico, lavável e com brilho intenso, possuindo bico aplicador, tubos com 25 gramas. </t>
    </r>
  </si>
  <si>
    <r>
      <rPr>
        <b/>
        <sz val="10"/>
        <color theme="1"/>
        <rFont val="Arial"/>
        <family val="2"/>
        <charset val="1"/>
      </rPr>
      <t>Cola instantânea</t>
    </r>
    <r>
      <rPr>
        <sz val="10"/>
        <color theme="1"/>
        <rFont val="Arial"/>
        <family val="2"/>
        <charset val="1"/>
      </rPr>
      <t>, adesivo instantâneo universal, tubo com 05 gramas.</t>
    </r>
  </si>
  <si>
    <r>
      <rPr>
        <b/>
        <sz val="10"/>
        <rFont val="Arial"/>
        <family val="2"/>
        <charset val="1"/>
      </rPr>
      <t>Compressor de Ar para Inflar Balões</t>
    </r>
    <r>
      <rPr>
        <sz val="10"/>
        <rFont val="Arial"/>
        <family val="2"/>
        <charset val="1"/>
      </rPr>
      <t>. Profissional. Indicado para inflar qualquer tipo, marca ou polegada de balão. Voltagem: 127/220 W.</t>
    </r>
  </si>
  <si>
    <r>
      <rPr>
        <b/>
        <sz val="10"/>
        <rFont val="Arial"/>
        <family val="2"/>
        <charset val="1"/>
      </rPr>
      <t>Corretivo liquido branco</t>
    </r>
    <r>
      <rPr>
        <sz val="10"/>
        <rFont val="Arial"/>
        <family val="2"/>
        <charset val="1"/>
      </rPr>
      <t xml:space="preserve"> - 18 ml, fórmula à base de água, sem odor, não tóxico, correção a seco.</t>
    </r>
  </si>
  <si>
    <r>
      <rPr>
        <b/>
        <sz val="10"/>
        <color theme="1"/>
        <rFont val="Arial"/>
        <family val="2"/>
        <charset val="1"/>
      </rPr>
      <t>Creme umedecedor de dedos</t>
    </r>
    <r>
      <rPr>
        <sz val="10"/>
        <color theme="1"/>
        <rFont val="Arial"/>
        <family val="2"/>
        <charset val="1"/>
      </rPr>
      <t>; embalagem com 12 gramas; material ácido graxo, glicídios, corante alimentício e essência aromática; não engordura e nem mancha os papéi; creme acondicionado em embalagem plástica com tampa; indicar na embalagem a data de fabricação e o prazo de validade do produto.</t>
    </r>
  </si>
  <si>
    <r>
      <rPr>
        <b/>
        <sz val="10"/>
        <rFont val="Arial"/>
        <family val="2"/>
        <charset val="1"/>
      </rPr>
      <t>E.V.A  – cores variadas</t>
    </r>
    <r>
      <rPr>
        <sz val="10"/>
        <rFont val="Arial"/>
        <family val="2"/>
        <charset val="1"/>
      </rPr>
      <t xml:space="preserve"> - sendo as principais: verde claro e escuro, amarelo, azul claro e escuro, branco, laranja, preto, marrom, vermelho, salmão, violeta, rosa claro e escuro,  material atóxico, </t>
    </r>
    <r>
      <rPr>
        <b/>
        <u/>
        <sz val="10"/>
        <rFont val="Arial"/>
        <family val="2"/>
        <charset val="1"/>
      </rPr>
      <t>embalagem com 10 unidades</t>
    </r>
    <r>
      <rPr>
        <sz val="10"/>
        <rFont val="Arial"/>
        <family val="2"/>
        <charset val="1"/>
      </rPr>
      <t>. medida de cada folha: 40 x 60 cm.</t>
    </r>
  </si>
  <si>
    <r>
      <rPr>
        <b/>
        <sz val="10"/>
        <rFont val="Arial"/>
        <family val="2"/>
        <charset val="1"/>
      </rPr>
      <t>E.V.A  com Glitter</t>
    </r>
    <r>
      <rPr>
        <sz val="10"/>
        <rFont val="Arial"/>
        <family val="2"/>
        <charset val="1"/>
      </rPr>
      <t xml:space="preserve"> – cores variadas - sendo as principais: verde claro e escuro, amarelo, azul claro e escuro, branco, laranja, preto, marrom, vermelho, salmão, violeta, rosa claro e escuro,  material atóxico, lavável, durável, </t>
    </r>
    <r>
      <rPr>
        <b/>
        <u/>
        <sz val="10"/>
        <rFont val="Arial"/>
        <family val="2"/>
        <charset val="1"/>
      </rPr>
      <t>embalagem com 10 unidades</t>
    </r>
    <r>
      <rPr>
        <sz val="10"/>
        <rFont val="Arial"/>
        <family val="2"/>
        <charset val="1"/>
      </rPr>
      <t>. medida de cada folha: aproximadamente 50 x 40 cm.</t>
    </r>
  </si>
  <si>
    <r>
      <rPr>
        <b/>
        <sz val="10"/>
        <rFont val="Arial"/>
        <family val="2"/>
        <charset val="1"/>
      </rPr>
      <t>E.V.A. estampado</t>
    </r>
    <r>
      <rPr>
        <sz val="10"/>
        <rFont val="Arial"/>
        <family val="2"/>
        <charset val="1"/>
      </rPr>
      <t xml:space="preserve">  -  estampas e cores variadas - material atóxico, </t>
    </r>
    <r>
      <rPr>
        <b/>
        <u/>
        <sz val="10"/>
        <rFont val="Arial"/>
        <family val="2"/>
        <charset val="1"/>
      </rPr>
      <t>embalagem com 10 unidades</t>
    </r>
    <r>
      <rPr>
        <sz val="10"/>
        <rFont val="Arial"/>
        <family val="2"/>
        <charset val="1"/>
      </rPr>
      <t>. medida de cada folha: 40 x 60 cm, espessura de 2 cm.</t>
    </r>
  </si>
  <si>
    <r>
      <rPr>
        <b/>
        <sz val="10"/>
        <rFont val="Arial"/>
        <family val="2"/>
        <charset val="1"/>
      </rPr>
      <t>Elástico nº18</t>
    </r>
    <r>
      <rPr>
        <sz val="10"/>
        <rFont val="Arial"/>
        <family val="2"/>
        <charset val="1"/>
      </rPr>
      <t xml:space="preserve">, </t>
    </r>
    <r>
      <rPr>
        <b/>
        <u/>
        <sz val="10"/>
        <rFont val="Arial"/>
        <family val="2"/>
        <charset val="1"/>
      </rPr>
      <t>embalagem com minimo 100 unidades</t>
    </r>
    <r>
      <rPr>
        <sz val="10"/>
        <rFont val="Arial"/>
        <family val="2"/>
        <charset val="1"/>
      </rPr>
      <t>.</t>
    </r>
  </si>
  <si>
    <t>Envelope branco – 22 X 11cm</t>
  </si>
  <si>
    <t>Envelope branco – 25 X 17cm</t>
  </si>
  <si>
    <r>
      <rPr>
        <b/>
        <sz val="10"/>
        <color theme="1"/>
        <rFont val="Arial"/>
        <family val="2"/>
        <charset val="1"/>
      </rPr>
      <t>Envelope branco – 31 X 41cm,</t>
    </r>
    <r>
      <rPr>
        <b/>
        <u/>
        <sz val="10"/>
        <color theme="1"/>
        <rFont val="Arial"/>
        <family val="2"/>
        <charset val="1"/>
      </rPr>
      <t xml:space="preserve"> com 100 unidades </t>
    </r>
  </si>
  <si>
    <t>Envelope branco – 90g - 18 X 25cm</t>
  </si>
  <si>
    <r>
      <rPr>
        <b/>
        <sz val="10"/>
        <color theme="1"/>
        <rFont val="Arial"/>
        <family val="2"/>
        <charset val="1"/>
      </rPr>
      <t>Envelope branco</t>
    </r>
    <r>
      <rPr>
        <sz val="10"/>
        <color theme="1"/>
        <rFont val="Arial"/>
        <family val="2"/>
        <charset val="1"/>
      </rPr>
      <t xml:space="preserve"> - tamanho oficio, 90g , </t>
    </r>
    <r>
      <rPr>
        <b/>
        <sz val="10"/>
        <color theme="1"/>
        <rFont val="Arial"/>
        <family val="2"/>
        <charset val="1"/>
      </rPr>
      <t>24 X 34cm</t>
    </r>
    <r>
      <rPr>
        <sz val="10"/>
        <color theme="1"/>
        <rFont val="Arial"/>
        <family val="2"/>
        <charset val="1"/>
      </rPr>
      <t>,</t>
    </r>
    <r>
      <rPr>
        <b/>
        <u/>
        <sz val="10"/>
        <color theme="1"/>
        <rFont val="Arial"/>
        <family val="2"/>
        <charset val="1"/>
      </rPr>
      <t xml:space="preserve"> com 100 unidades</t>
    </r>
  </si>
  <si>
    <r>
      <rPr>
        <b/>
        <sz val="10"/>
        <color theme="1"/>
        <rFont val="Arial"/>
        <family val="2"/>
        <charset val="1"/>
      </rPr>
      <t>Envelope branco - 26x36cm</t>
    </r>
    <r>
      <rPr>
        <sz val="10"/>
        <color theme="1"/>
        <rFont val="Arial"/>
        <family val="2"/>
        <charset val="1"/>
      </rPr>
      <t xml:space="preserve">, </t>
    </r>
    <r>
      <rPr>
        <b/>
        <u/>
        <sz val="10"/>
        <color theme="1"/>
        <rFont val="Arial"/>
        <family val="2"/>
        <charset val="1"/>
      </rPr>
      <t>com 250 unidades</t>
    </r>
  </si>
  <si>
    <r>
      <rPr>
        <b/>
        <sz val="10"/>
        <rFont val="Arial"/>
        <family val="2"/>
        <charset val="1"/>
      </rPr>
      <t>Envelope pardo - 26x36cm</t>
    </r>
    <r>
      <rPr>
        <sz val="10"/>
        <rFont val="Arial"/>
        <family val="2"/>
        <charset val="1"/>
      </rPr>
      <t xml:space="preserve"> - KRAFT</t>
    </r>
  </si>
  <si>
    <r>
      <rPr>
        <b/>
        <sz val="10"/>
        <color theme="1"/>
        <rFont val="Arial"/>
        <family val="2"/>
        <charset val="1"/>
      </rPr>
      <t>Envelope pardo oficio - 28x20cm</t>
    </r>
    <r>
      <rPr>
        <sz val="10"/>
        <color theme="1"/>
        <rFont val="Arial"/>
        <family val="2"/>
        <charset val="1"/>
      </rPr>
      <t xml:space="preserve"> - KRAFT</t>
    </r>
  </si>
  <si>
    <r>
      <rPr>
        <b/>
        <sz val="10"/>
        <color theme="1"/>
        <rFont val="Arial"/>
        <family val="2"/>
        <charset val="1"/>
      </rPr>
      <t>Estilete – grande</t>
    </r>
    <r>
      <rPr>
        <sz val="10"/>
        <color theme="1"/>
        <rFont val="Arial"/>
        <family val="2"/>
        <charset val="1"/>
      </rPr>
      <t xml:space="preserve">, largo, confeccionado em plástico, cor neutra, </t>
    </r>
    <r>
      <rPr>
        <b/>
        <u/>
        <sz val="10"/>
        <color theme="1"/>
        <rFont val="Arial"/>
        <family val="2"/>
        <charset val="1"/>
      </rPr>
      <t>caixa contendo 12 unidades</t>
    </r>
    <r>
      <rPr>
        <sz val="10"/>
        <color theme="1"/>
        <rFont val="Arial"/>
        <family val="2"/>
        <charset val="1"/>
      </rPr>
      <t xml:space="preserve">, com lâmina de 18 mm. </t>
    </r>
  </si>
  <si>
    <r>
      <rPr>
        <b/>
        <sz val="10"/>
        <rFont val="Arial"/>
        <family val="2"/>
        <charset val="1"/>
      </rPr>
      <t>Etiqueta adesiva - 25,4 x 66,7 mm</t>
    </r>
    <r>
      <rPr>
        <sz val="10"/>
        <rFont val="Arial"/>
        <family val="2"/>
        <charset val="1"/>
      </rPr>
      <t xml:space="preserve">, 3 colunas por folhas, cor branca, etiqueta retangular. </t>
    </r>
    <r>
      <rPr>
        <b/>
        <u/>
        <sz val="10"/>
        <rFont val="Arial"/>
        <family val="2"/>
        <charset val="1"/>
      </rPr>
      <t>100 folhas</t>
    </r>
  </si>
  <si>
    <r>
      <rPr>
        <b/>
        <sz val="10"/>
        <rFont val="Arial"/>
        <family val="2"/>
        <charset val="1"/>
      </rPr>
      <t>Etiqueta adesiva – 279,4 X 215,9 mm</t>
    </r>
    <r>
      <rPr>
        <sz val="10"/>
        <rFont val="Arial"/>
        <family val="2"/>
        <charset val="1"/>
      </rPr>
      <t xml:space="preserve">, cor branca, etiqueta retangular, adesivo permanente. 01 etiqueta por folha - </t>
    </r>
    <r>
      <rPr>
        <b/>
        <u/>
        <sz val="10"/>
        <rFont val="Arial"/>
        <family val="2"/>
        <charset val="1"/>
      </rPr>
      <t>100 folhas</t>
    </r>
  </si>
  <si>
    <r>
      <rPr>
        <b/>
        <sz val="10"/>
        <rFont val="Arial"/>
        <family val="2"/>
        <charset val="1"/>
      </rPr>
      <t>Etiqueta adesiva 16,93x44,45 mm</t>
    </r>
    <r>
      <rPr>
        <sz val="10"/>
        <rFont val="Arial"/>
        <family val="2"/>
        <charset val="1"/>
      </rPr>
      <t xml:space="preserve">, 4 colunas, cor branca, etiqueta retangular, adesivo permanente, 60 etiquetas por folha. </t>
    </r>
    <r>
      <rPr>
        <b/>
        <u/>
        <sz val="10"/>
        <rFont val="Arial"/>
        <family val="2"/>
        <charset val="1"/>
      </rPr>
      <t>10 folhas</t>
    </r>
  </si>
  <si>
    <r>
      <rPr>
        <b/>
        <sz val="10"/>
        <color theme="1"/>
        <rFont val="Arial"/>
        <family val="2"/>
        <charset val="1"/>
      </rPr>
      <t>Etiqueta adesiva 50,8x101,6 mm</t>
    </r>
    <r>
      <rPr>
        <sz val="10"/>
        <color theme="1"/>
        <rFont val="Arial"/>
        <family val="2"/>
        <charset val="1"/>
      </rPr>
      <t xml:space="preserve">, 2 colunas, Etiqueta autoadesiva disposta em folha no formato Carta. </t>
    </r>
    <r>
      <rPr>
        <b/>
        <u/>
        <sz val="10"/>
        <color theme="1"/>
        <rFont val="Arial"/>
        <family val="2"/>
        <charset val="1"/>
      </rPr>
      <t>100 folhas.</t>
    </r>
  </si>
  <si>
    <t>Etiqueta para impressora jato de tinta (tamanho A4, sem divisória) com 100 folhas</t>
  </si>
  <si>
    <r>
      <rPr>
        <b/>
        <sz val="10"/>
        <rFont val="Arial"/>
        <family val="2"/>
        <charset val="1"/>
      </rPr>
      <t>Extrator de Grampo</t>
    </r>
    <r>
      <rPr>
        <sz val="10"/>
        <rFont val="Arial"/>
        <family val="2"/>
        <charset val="1"/>
      </rPr>
      <t xml:space="preserve"> galvanizado Tipo Espátula Metal</t>
    </r>
  </si>
  <si>
    <t>RL</t>
  </si>
  <si>
    <r>
      <rPr>
        <b/>
        <sz val="10"/>
        <rFont val="Arial"/>
        <family val="2"/>
        <charset val="1"/>
      </rPr>
      <t>Fio de nylon</t>
    </r>
    <r>
      <rPr>
        <sz val="10"/>
        <rFont val="Arial"/>
        <family val="2"/>
        <charset val="1"/>
      </rPr>
      <t xml:space="preserve"> com</t>
    </r>
    <r>
      <rPr>
        <b/>
        <u/>
        <sz val="10"/>
        <rFont val="Arial"/>
        <family val="2"/>
        <charset val="1"/>
      </rPr>
      <t xml:space="preserve"> 100 mts</t>
    </r>
    <r>
      <rPr>
        <sz val="10"/>
        <rFont val="Arial"/>
        <family val="2"/>
        <charset val="1"/>
      </rPr>
      <t>, 0,30 ml</t>
    </r>
  </si>
  <si>
    <r>
      <rPr>
        <b/>
        <sz val="10"/>
        <rFont val="Arial"/>
        <family val="2"/>
        <charset val="1"/>
      </rPr>
      <t>Fio de nylon</t>
    </r>
    <r>
      <rPr>
        <sz val="10"/>
        <rFont val="Arial"/>
        <family val="2"/>
        <charset val="1"/>
      </rPr>
      <t xml:space="preserve"> com </t>
    </r>
    <r>
      <rPr>
        <b/>
        <u/>
        <sz val="10"/>
        <rFont val="Arial"/>
        <family val="2"/>
        <charset val="1"/>
      </rPr>
      <t>100 mts</t>
    </r>
    <r>
      <rPr>
        <sz val="10"/>
        <rFont val="Arial"/>
        <family val="2"/>
        <charset val="1"/>
      </rPr>
      <t>, 0,60 ML</t>
    </r>
  </si>
  <si>
    <r>
      <rPr>
        <b/>
        <sz val="10"/>
        <color theme="1"/>
        <rFont val="Arial"/>
        <family val="2"/>
        <charset val="1"/>
      </rPr>
      <t>Fita adesiva 12mm x 30m</t>
    </r>
    <r>
      <rPr>
        <sz val="10"/>
        <color theme="1"/>
        <rFont val="Arial"/>
        <family val="2"/>
        <charset val="1"/>
      </rPr>
      <t xml:space="preserve"> - cores variadas</t>
    </r>
  </si>
  <si>
    <r>
      <rPr>
        <b/>
        <sz val="10"/>
        <color theme="1"/>
        <rFont val="Arial"/>
        <family val="2"/>
        <charset val="1"/>
      </rPr>
      <t>Fita adesiva 12mm x 30m</t>
    </r>
    <r>
      <rPr>
        <sz val="10"/>
        <color theme="1"/>
        <rFont val="Arial"/>
        <family val="2"/>
        <charset val="1"/>
      </rPr>
      <t xml:space="preserve"> transparente de boa qualidade e validade</t>
    </r>
  </si>
  <si>
    <r>
      <rPr>
        <b/>
        <sz val="10"/>
        <rFont val="Arial"/>
        <family val="2"/>
        <charset val="1"/>
      </rPr>
      <t>Fita adesiva para demarcação de piso</t>
    </r>
    <r>
      <rPr>
        <sz val="10"/>
        <rFont val="Arial"/>
        <family val="2"/>
        <charset val="1"/>
      </rPr>
      <t>, cor vermelha e amarela 50 mm x 30 m</t>
    </r>
  </si>
  <si>
    <r>
      <rPr>
        <b/>
        <sz val="10"/>
        <rFont val="Arial"/>
        <family val="2"/>
        <charset val="1"/>
      </rPr>
      <t>Fita adesiva Transparente - 18mm x 50m</t>
    </r>
    <r>
      <rPr>
        <sz val="10"/>
        <rFont val="Arial"/>
        <family val="2"/>
        <charset val="1"/>
      </rPr>
      <t xml:space="preserve"> de boa qualidade e validade</t>
    </r>
  </si>
  <si>
    <r>
      <rPr>
        <b/>
        <sz val="10"/>
        <rFont val="Arial"/>
        <family val="2"/>
        <charset val="1"/>
      </rPr>
      <t>Fita adesiva Transparente 45mm x 45m</t>
    </r>
    <r>
      <rPr>
        <sz val="10"/>
        <rFont val="Arial"/>
        <family val="2"/>
        <charset val="1"/>
      </rPr>
      <t xml:space="preserve"> boa qualidade e validade </t>
    </r>
  </si>
  <si>
    <r>
      <rPr>
        <b/>
        <sz val="10"/>
        <rFont val="Arial"/>
        <family val="2"/>
        <charset val="1"/>
      </rPr>
      <t>Fita crepe de 18 mm x 50m branca</t>
    </r>
    <r>
      <rPr>
        <sz val="10"/>
        <rFont val="Arial"/>
        <family val="2"/>
        <charset val="1"/>
      </rPr>
      <t>. - cor branca de boa qualidade e validade.</t>
    </r>
  </si>
  <si>
    <r>
      <rPr>
        <b/>
        <sz val="10"/>
        <rFont val="Arial"/>
        <family val="2"/>
        <charset val="1"/>
      </rPr>
      <t>Fita dupla face 12mmx30m</t>
    </r>
    <r>
      <rPr>
        <sz val="10"/>
        <rFont val="Arial"/>
        <family val="2"/>
        <charset val="1"/>
      </rPr>
      <t xml:space="preserve"> boa qualidade e validade</t>
    </r>
  </si>
  <si>
    <r>
      <rPr>
        <b/>
        <sz val="10"/>
        <color theme="1"/>
        <rFont val="Arial"/>
        <family val="2"/>
        <charset val="1"/>
      </rPr>
      <t xml:space="preserve">Fita marrom -  45mm x 45m </t>
    </r>
    <r>
      <rPr>
        <sz val="10"/>
        <color theme="1"/>
        <rFont val="Arial"/>
        <family val="2"/>
        <charset val="1"/>
      </rPr>
      <t>boa qualidade e validade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</si>
  <si>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Amarela Epson T504</t>
    </r>
    <r>
      <rPr>
        <sz val="10"/>
        <rFont val="Arial"/>
        <family val="2"/>
        <charset val="1"/>
      </rPr>
      <t xml:space="preserve"> - 65 ml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</si>
  <si>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Amarela Epson T544</t>
    </r>
    <r>
      <rPr>
        <sz val="10"/>
        <rFont val="Arial"/>
        <family val="2"/>
        <charset val="1"/>
      </rPr>
      <t xml:space="preserve"> - 65ml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</si>
  <si>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Amarelo Epson 664</t>
    </r>
    <r>
      <rPr>
        <sz val="10"/>
        <rFont val="Arial"/>
        <family val="2"/>
        <charset val="1"/>
      </rPr>
      <t xml:space="preserve"> - 70 ml</t>
    </r>
  </si>
  <si>
    <r>
      <rPr>
        <sz val="10"/>
        <rFont val="Arial"/>
        <family val="2"/>
        <charset val="1"/>
      </rPr>
      <t>Garrafa de</t>
    </r>
    <r>
      <rPr>
        <b/>
        <sz val="10"/>
        <rFont val="Arial"/>
        <family val="2"/>
        <charset val="1"/>
      </rPr>
      <t xml:space="preserve"> Tinta Ciano Epson 664</t>
    </r>
    <r>
      <rPr>
        <sz val="10"/>
        <rFont val="Arial"/>
        <family val="2"/>
        <charset val="1"/>
      </rPr>
      <t xml:space="preserve"> - 70 ml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</si>
  <si>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Ciano Epson T504</t>
    </r>
    <r>
      <rPr>
        <sz val="10"/>
        <rFont val="Arial"/>
        <family val="2"/>
        <charset val="1"/>
      </rPr>
      <t xml:space="preserve"> - 65 ml</t>
    </r>
  </si>
  <si>
    <r>
      <rPr>
        <sz val="10"/>
        <rFont val="Arial"/>
        <family val="2"/>
        <charset val="1"/>
      </rPr>
      <t>Garrafa de</t>
    </r>
    <r>
      <rPr>
        <b/>
        <sz val="10"/>
        <rFont val="Arial"/>
        <family val="2"/>
        <charset val="1"/>
      </rPr>
      <t xml:space="preserve"> Tinta Ciano Epson T544</t>
    </r>
    <r>
      <rPr>
        <sz val="10"/>
        <rFont val="Arial"/>
        <family val="2"/>
        <charset val="1"/>
      </rPr>
      <t xml:space="preserve"> - 65 ml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</si>
  <si>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Magenta Epson 664</t>
    </r>
    <r>
      <rPr>
        <sz val="10"/>
        <rFont val="Arial"/>
        <family val="2"/>
        <charset val="1"/>
      </rPr>
      <t xml:space="preserve"> - 70 ml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</si>
  <si>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Magenta Epson T504</t>
    </r>
    <r>
      <rPr>
        <sz val="10"/>
        <rFont val="Arial"/>
        <family val="2"/>
        <charset val="1"/>
      </rPr>
      <t xml:space="preserve"> - 65 ml</t>
    </r>
  </si>
  <si>
    <r>
      <rPr>
        <sz val="10"/>
        <rFont val="Arial"/>
        <family val="2"/>
        <charset val="1"/>
      </rPr>
      <t>Garrafa de</t>
    </r>
    <r>
      <rPr>
        <b/>
        <sz val="10"/>
        <rFont val="Arial"/>
        <family val="2"/>
        <charset val="1"/>
      </rPr>
      <t xml:space="preserve"> Tinta Magenta Epson T544</t>
    </r>
    <r>
      <rPr>
        <sz val="10"/>
        <rFont val="Arial"/>
        <family val="2"/>
        <charset val="1"/>
      </rPr>
      <t xml:space="preserve"> - 65 ml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</si>
  <si>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Preta Epson T504</t>
    </r>
    <r>
      <rPr>
        <sz val="10"/>
        <rFont val="Arial"/>
        <family val="2"/>
        <charset val="1"/>
      </rPr>
      <t xml:space="preserve"> - 127 ml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</si>
  <si>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Preta Epson T534,</t>
    </r>
    <r>
      <rPr>
        <sz val="10"/>
        <rFont val="Arial"/>
        <family val="2"/>
        <charset val="1"/>
      </rPr>
      <t xml:space="preserve"> 127 ml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</si>
  <si>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Preta Epson T544</t>
    </r>
    <r>
      <rPr>
        <sz val="10"/>
        <rFont val="Arial"/>
        <family val="2"/>
        <charset val="1"/>
      </rPr>
      <t xml:space="preserve"> - 65 ml</t>
    </r>
  </si>
  <si>
    <r>
      <rPr>
        <sz val="10"/>
        <rFont val="Arial"/>
        <family val="2"/>
        <charset val="1"/>
      </rPr>
      <t xml:space="preserve">Garrafa de </t>
    </r>
    <r>
      <rPr>
        <b/>
        <sz val="10"/>
        <rFont val="Arial"/>
        <family val="2"/>
        <charset val="1"/>
      </rPr>
      <t>Tinta Preto Epson 664</t>
    </r>
    <r>
      <rPr>
        <sz val="10"/>
        <rFont val="Arial"/>
        <family val="2"/>
        <charset val="1"/>
      </rPr>
      <t xml:space="preserve"> - 70 ml</t>
    </r>
  </si>
  <si>
    <r>
      <rPr>
        <b/>
        <sz val="10"/>
        <rFont val="Arial"/>
        <family val="2"/>
        <charset val="1"/>
      </rPr>
      <t>Giz branco</t>
    </r>
    <r>
      <rPr>
        <sz val="10"/>
        <rFont val="Arial"/>
        <family val="2"/>
        <charset val="1"/>
      </rPr>
      <t xml:space="preserve"> –  </t>
    </r>
    <r>
      <rPr>
        <b/>
        <u/>
        <sz val="10"/>
        <rFont val="Arial"/>
        <family val="2"/>
        <charset val="1"/>
      </rPr>
      <t>cx c/50 unidades</t>
    </r>
    <r>
      <rPr>
        <sz val="10"/>
        <rFont val="Arial"/>
        <family val="2"/>
        <charset val="1"/>
      </rPr>
      <t xml:space="preserve"> </t>
    </r>
  </si>
  <si>
    <r>
      <rPr>
        <b/>
        <sz val="10"/>
        <rFont val="Arial"/>
        <family val="2"/>
        <charset val="1"/>
      </rPr>
      <t>Giz colorido</t>
    </r>
    <r>
      <rPr>
        <sz val="10"/>
        <rFont val="Arial"/>
        <family val="2"/>
        <charset val="1"/>
      </rPr>
      <t xml:space="preserve"> -</t>
    </r>
    <r>
      <rPr>
        <b/>
        <u/>
        <sz val="10"/>
        <rFont val="Arial"/>
        <family val="2"/>
        <charset val="1"/>
      </rPr>
      <t xml:space="preserve"> cx c/50 unidades</t>
    </r>
  </si>
  <si>
    <r>
      <rPr>
        <b/>
        <sz val="10"/>
        <color theme="1"/>
        <rFont val="Arial"/>
        <family val="2"/>
        <charset val="1"/>
      </rPr>
      <t>Grampeador grande tamanho 17 cm</t>
    </r>
    <r>
      <rPr>
        <sz val="10"/>
        <color theme="1"/>
        <rFont val="Arial"/>
        <family val="2"/>
        <charset val="1"/>
      </rPr>
      <t xml:space="preserve"> - para o uso com o grampo 26x6. Grampeador de mesa 25 folhas. Estrutura metálica, grampeia até 25 folhas, com trilho cromado.</t>
    </r>
  </si>
  <si>
    <r>
      <rPr>
        <b/>
        <sz val="10"/>
        <color theme="1"/>
        <rFont val="Arial"/>
        <family val="2"/>
        <charset val="1"/>
      </rPr>
      <t>Grampeador industrial</t>
    </r>
    <r>
      <rPr>
        <sz val="10"/>
        <color theme="1"/>
        <rFont val="Arial"/>
        <family val="2"/>
        <charset val="1"/>
      </rPr>
      <t xml:space="preserve"> em aço para madeira reforçado – regulagem de pressão com mola, utiliza grampo 106/6 e 106/8. </t>
    </r>
  </si>
  <si>
    <r>
      <rPr>
        <b/>
        <sz val="10"/>
        <rFont val="Arial"/>
        <family val="2"/>
        <charset val="1"/>
      </rPr>
      <t>Grampeador médio 12 cm</t>
    </r>
    <r>
      <rPr>
        <sz val="10"/>
        <rFont val="Arial"/>
        <family val="2"/>
        <charset val="1"/>
      </rPr>
      <t xml:space="preserve"> - grampeador com corpo metálico. Depósito com face de segurança. Grampeamento com grampo fechado ou aberto. Utiliza grampo 26/6 mm. Grampeia até 25 folhas. Medidas: 12 cm comprimento x 03 cm largura x 4,5cm altura  </t>
    </r>
  </si>
  <si>
    <r>
      <rPr>
        <b/>
        <sz val="10"/>
        <color theme="1"/>
        <rFont val="Arial"/>
        <family val="2"/>
        <charset val="1"/>
      </rPr>
      <t>Grampeador p/ 100 fls no mínimo</t>
    </r>
    <r>
      <rPr>
        <sz val="10"/>
        <color theme="1"/>
        <rFont val="Arial"/>
        <family val="2"/>
        <charset val="1"/>
      </rPr>
      <t xml:space="preserve"> - compatível para grampo 23/10.</t>
    </r>
  </si>
  <si>
    <r>
      <rPr>
        <b/>
        <sz val="10"/>
        <rFont val="Arial"/>
        <family val="2"/>
        <charset val="1"/>
      </rPr>
      <t>Grampo para grampeador 23/10</t>
    </r>
    <r>
      <rPr>
        <sz val="10"/>
        <rFont val="Arial"/>
        <family val="2"/>
        <charset val="1"/>
      </rPr>
      <t xml:space="preserve"> cobreado, com</t>
    </r>
    <r>
      <rPr>
        <b/>
        <u/>
        <sz val="10"/>
        <rFont val="Arial"/>
        <family val="2"/>
        <charset val="1"/>
      </rPr>
      <t xml:space="preserve"> 5000 unidades.</t>
    </r>
  </si>
  <si>
    <r>
      <rPr>
        <b/>
        <sz val="10"/>
        <rFont val="Arial"/>
        <family val="2"/>
        <charset val="1"/>
      </rPr>
      <t>Grampo para grampeador 23/13</t>
    </r>
    <r>
      <rPr>
        <sz val="10"/>
        <rFont val="Arial"/>
        <family val="2"/>
        <charset val="1"/>
      </rPr>
      <t xml:space="preserve">, cobreado, com </t>
    </r>
    <r>
      <rPr>
        <b/>
        <u/>
        <sz val="10"/>
        <rFont val="Arial"/>
        <family val="2"/>
        <charset val="1"/>
      </rPr>
      <t>5000 unidades</t>
    </r>
  </si>
  <si>
    <r>
      <rPr>
        <b/>
        <sz val="10"/>
        <rFont val="Arial"/>
        <family val="2"/>
        <charset val="1"/>
      </rPr>
      <t>Grampo para grampeador 23/15</t>
    </r>
    <r>
      <rPr>
        <sz val="10"/>
        <rFont val="Arial"/>
        <family val="2"/>
        <charset val="1"/>
      </rPr>
      <t xml:space="preserve"> cobreado, com </t>
    </r>
    <r>
      <rPr>
        <b/>
        <u/>
        <sz val="10"/>
        <rFont val="Arial"/>
        <family val="2"/>
        <charset val="1"/>
      </rPr>
      <t>5000 unidades</t>
    </r>
    <r>
      <rPr>
        <sz val="10"/>
        <rFont val="Arial"/>
        <family val="2"/>
        <charset val="1"/>
      </rPr>
      <t xml:space="preserve"> </t>
    </r>
  </si>
  <si>
    <r>
      <rPr>
        <b/>
        <sz val="10"/>
        <rFont val="Arial"/>
        <family val="2"/>
        <charset val="1"/>
      </rPr>
      <t>Grampo para grampeador 26/6</t>
    </r>
    <r>
      <rPr>
        <sz val="10"/>
        <rFont val="Arial"/>
        <family val="2"/>
        <charset val="1"/>
      </rPr>
      <t xml:space="preserve"> cobreado, com </t>
    </r>
    <r>
      <rPr>
        <b/>
        <u/>
        <sz val="10"/>
        <rFont val="Arial"/>
        <family val="2"/>
        <charset val="1"/>
      </rPr>
      <t xml:space="preserve">5000 unidades </t>
    </r>
  </si>
  <si>
    <r>
      <rPr>
        <b/>
        <sz val="10"/>
        <rFont val="Arial"/>
        <family val="2"/>
        <charset val="1"/>
      </rPr>
      <t>Grampo para grampeador de tapeceiro</t>
    </r>
    <r>
      <rPr>
        <sz val="10"/>
        <rFont val="Arial"/>
        <family val="2"/>
        <charset val="1"/>
      </rPr>
      <t xml:space="preserve">, medidas 8 mm,  quantidade: </t>
    </r>
    <r>
      <rPr>
        <b/>
        <u/>
        <sz val="10"/>
        <rFont val="Arial"/>
        <family val="2"/>
        <charset val="1"/>
      </rPr>
      <t>1000 unidades</t>
    </r>
    <r>
      <rPr>
        <sz val="10"/>
        <rFont val="Arial"/>
        <family val="2"/>
        <charset val="1"/>
      </rPr>
      <t>, material: aço carbono, 106/8</t>
    </r>
  </si>
  <si>
    <r>
      <rPr>
        <b/>
        <sz val="10"/>
        <rFont val="Arial"/>
        <family val="2"/>
        <charset val="1"/>
      </rPr>
      <t>Grampo para grampeador de tapeceiro</t>
    </r>
    <r>
      <rPr>
        <sz val="10"/>
        <rFont val="Arial"/>
        <family val="2"/>
        <charset val="1"/>
      </rPr>
      <t xml:space="preserve">, medidas 8 mm,  quantidade: </t>
    </r>
    <r>
      <rPr>
        <b/>
        <u/>
        <sz val="10"/>
        <rFont val="Arial"/>
        <family val="2"/>
        <charset val="1"/>
      </rPr>
      <t>5000 unidades</t>
    </r>
    <r>
      <rPr>
        <sz val="10"/>
        <rFont val="Arial"/>
        <family val="2"/>
        <charset val="1"/>
      </rPr>
      <t>, material: aço carbono, 106/6</t>
    </r>
  </si>
  <si>
    <r>
      <rPr>
        <sz val="10"/>
        <color theme="1"/>
        <rFont val="Arial"/>
        <family val="2"/>
        <charset val="1"/>
      </rPr>
      <t>Grampo</t>
    </r>
    <r>
      <rPr>
        <b/>
        <sz val="10"/>
        <color theme="1"/>
        <rFont val="Arial"/>
        <family val="2"/>
        <charset val="1"/>
      </rPr>
      <t xml:space="preserve"> prendedor de papel grampomol 32mm</t>
    </r>
    <r>
      <rPr>
        <sz val="10"/>
        <color theme="1"/>
        <rFont val="Arial"/>
        <family val="2"/>
        <charset val="1"/>
      </rPr>
      <t xml:space="preserve"> com</t>
    </r>
    <r>
      <rPr>
        <b/>
        <u/>
        <sz val="10"/>
        <color theme="1"/>
        <rFont val="Arial"/>
        <family val="2"/>
        <charset val="1"/>
      </rPr>
      <t xml:space="preserve"> 12 unidades</t>
    </r>
  </si>
  <si>
    <r>
      <rPr>
        <sz val="10"/>
        <color theme="1"/>
        <rFont val="Arial"/>
        <family val="2"/>
        <charset val="1"/>
      </rPr>
      <t xml:space="preserve">Grampo </t>
    </r>
    <r>
      <rPr>
        <b/>
        <sz val="10"/>
        <color theme="1"/>
        <rFont val="Arial"/>
        <family val="2"/>
        <charset val="1"/>
      </rPr>
      <t>prendedor de papel grampomol 41mm</t>
    </r>
    <r>
      <rPr>
        <sz val="10"/>
        <color theme="1"/>
        <rFont val="Arial"/>
        <family val="2"/>
        <charset val="1"/>
      </rPr>
      <t xml:space="preserve"> com </t>
    </r>
    <r>
      <rPr>
        <b/>
        <u/>
        <sz val="10"/>
        <color theme="1"/>
        <rFont val="Arial"/>
        <family val="2"/>
        <charset val="1"/>
      </rPr>
      <t>12 unidades</t>
    </r>
  </si>
  <si>
    <r>
      <rPr>
        <sz val="10"/>
        <rFont val="Arial"/>
        <family val="2"/>
        <charset val="1"/>
      </rPr>
      <t xml:space="preserve">Grampo </t>
    </r>
    <r>
      <rPr>
        <b/>
        <sz val="10"/>
        <rFont val="Arial"/>
        <family val="2"/>
        <charset val="1"/>
      </rPr>
      <t>prendedor papel Grampomol 51 mm</t>
    </r>
    <r>
      <rPr>
        <sz val="10"/>
        <rFont val="Arial"/>
        <family val="2"/>
        <charset val="1"/>
      </rPr>
      <t xml:space="preserve"> com </t>
    </r>
    <r>
      <rPr>
        <b/>
        <u/>
        <sz val="10"/>
        <rFont val="Arial"/>
        <family val="2"/>
        <charset val="1"/>
      </rPr>
      <t>12 unidades </t>
    </r>
  </si>
  <si>
    <r>
      <rPr>
        <b/>
        <sz val="10"/>
        <rFont val="Arial"/>
        <family val="2"/>
        <charset val="1"/>
      </rPr>
      <t>Grampo trilho metal</t>
    </r>
    <r>
      <rPr>
        <sz val="10"/>
        <rFont val="Arial"/>
        <family val="2"/>
        <charset val="1"/>
      </rPr>
      <t xml:space="preserve"> 80 mm. </t>
    </r>
    <r>
      <rPr>
        <b/>
        <u/>
        <sz val="10"/>
        <rFont val="Arial"/>
        <family val="2"/>
        <charset val="1"/>
      </rPr>
      <t xml:space="preserve">Caixa com 50 unidades </t>
    </r>
    <r>
      <rPr>
        <sz val="10"/>
        <rFont val="Arial"/>
        <family val="2"/>
        <charset val="1"/>
      </rPr>
      <t> </t>
    </r>
  </si>
  <si>
    <r>
      <rPr>
        <b/>
        <sz val="10"/>
        <rFont val="Arial"/>
        <family val="2"/>
        <charset val="1"/>
      </rPr>
      <t xml:space="preserve">Grampo trilho plástico </t>
    </r>
    <r>
      <rPr>
        <sz val="10"/>
        <rFont val="Arial"/>
        <family val="2"/>
        <charset val="1"/>
      </rPr>
      <t xml:space="preserve">para pastas tipo trilho, macho -fêmea, </t>
    </r>
    <r>
      <rPr>
        <b/>
        <u/>
        <sz val="10"/>
        <rFont val="Arial"/>
        <family val="2"/>
        <charset val="1"/>
      </rPr>
      <t>pacote com 50 unidades</t>
    </r>
    <r>
      <rPr>
        <sz val="10"/>
        <rFont val="Arial"/>
        <family val="2"/>
        <charset val="1"/>
      </rPr>
      <t>. Capacidade para armazenar 300 folhas, comprimento total de 30cm, dimensões:19,5cm</t>
    </r>
  </si>
  <si>
    <r>
      <rPr>
        <b/>
        <sz val="10"/>
        <rFont val="Arial"/>
        <family val="2"/>
        <charset val="1"/>
      </rPr>
      <t>Guilhotina</t>
    </r>
    <r>
      <rPr>
        <sz val="10"/>
        <rFont val="Arial"/>
        <family val="2"/>
        <charset val="1"/>
      </rPr>
      <t xml:space="preserve"> com no mínimo as seguintes especificações: manual, máquina 51 x 54 x 47 cm, área de trabalho 35 x 34 cm, extensão de corte 34 cm,</t>
    </r>
    <r>
      <rPr>
        <b/>
        <u/>
        <sz val="10"/>
        <rFont val="Arial"/>
        <family val="2"/>
        <charset val="1"/>
      </rPr>
      <t xml:space="preserve"> capacidade de corte 180 folhas</t>
    </r>
    <r>
      <rPr>
        <sz val="10"/>
        <rFont val="Arial"/>
        <family val="2"/>
        <charset val="1"/>
      </rPr>
      <t>.</t>
    </r>
  </si>
  <si>
    <r>
      <rPr>
        <b/>
        <sz val="10"/>
        <color theme="1"/>
        <rFont val="Arial"/>
        <family val="2"/>
        <charset val="1"/>
      </rPr>
      <t>Kit Garrafa Epson T544</t>
    </r>
    <r>
      <rPr>
        <sz val="10"/>
        <color theme="1"/>
        <rFont val="Arial"/>
        <family val="2"/>
        <charset val="1"/>
      </rPr>
      <t xml:space="preserve"> para Ecotank Preto, Ciano, Magenta, Amarelo - 65ml</t>
    </r>
  </si>
  <si>
    <r>
      <rPr>
        <b/>
        <sz val="10"/>
        <rFont val="Arial"/>
        <family val="2"/>
        <charset val="1"/>
      </rPr>
      <t>Kit Garrafa Epson T664</t>
    </r>
    <r>
      <rPr>
        <sz val="10"/>
        <rFont val="Arial"/>
        <family val="2"/>
        <charset val="1"/>
      </rPr>
      <t xml:space="preserve"> para Ecotank Preto, Ciano, Magenta, Amarelo - 120 ml</t>
    </r>
  </si>
  <si>
    <r>
      <rPr>
        <b/>
        <sz val="10"/>
        <rFont val="Arial"/>
        <family val="2"/>
        <charset val="1"/>
      </rPr>
      <t>Lapis preto</t>
    </r>
    <r>
      <rPr>
        <sz val="10"/>
        <rFont val="Arial"/>
        <family val="2"/>
        <charset val="1"/>
      </rPr>
      <t xml:space="preserve"> nº 2 - </t>
    </r>
    <r>
      <rPr>
        <b/>
        <u/>
        <sz val="10"/>
        <rFont val="Arial"/>
        <family val="2"/>
        <charset val="1"/>
      </rPr>
      <t>caixa com minimo 100 unidades</t>
    </r>
  </si>
  <si>
    <r>
      <rPr>
        <b/>
        <sz val="10"/>
        <color theme="1"/>
        <rFont val="Arial"/>
        <family val="2"/>
        <charset val="1"/>
      </rPr>
      <t>Lapiseira</t>
    </r>
    <r>
      <rPr>
        <sz val="10"/>
        <color theme="1"/>
        <rFont val="Arial"/>
        <family val="2"/>
        <charset val="1"/>
      </rPr>
      <t xml:space="preserve"> cor preta recarregavel com grip para espessura de grafite suportado 0,7mm</t>
    </r>
  </si>
  <si>
    <r>
      <rPr>
        <b/>
        <sz val="10"/>
        <color rgb="FF000000"/>
        <rFont val="Arial"/>
        <family val="2"/>
        <charset val="1"/>
      </rPr>
      <t>Limpador líquido para quadro branco</t>
    </r>
    <r>
      <rPr>
        <sz val="10"/>
        <color rgb="FF000000"/>
        <rFont val="Arial"/>
        <family val="2"/>
        <charset val="1"/>
      </rPr>
      <t>, remove instantaneamente manchas, resíduos, sujeiras, etc. Não tóxico. Frasco com 110 ml. Solução limpadora, aplicação: quadro branco, aspecto físico: líquido, características adicionais: spray, capacidade: 110 ml</t>
    </r>
  </si>
  <si>
    <r>
      <rPr>
        <b/>
        <sz val="10"/>
        <rFont val="Arial"/>
        <family val="2"/>
        <charset val="1"/>
      </rPr>
      <t>Livro ata pautado</t>
    </r>
    <r>
      <rPr>
        <sz val="10"/>
        <rFont val="Arial"/>
        <family val="2"/>
        <charset val="1"/>
      </rPr>
      <t xml:space="preserve"> - 100 fl - formato 210mm x 300 mm, capa/contracapa papelão 770 grs., revestimento de papel 90 grs., plastificado, folhas internas: papel offset 56 grs., com 100 folhas pautadas e numeradas.</t>
    </r>
  </si>
  <si>
    <r>
      <rPr>
        <b/>
        <sz val="10"/>
        <rFont val="Arial"/>
        <family val="2"/>
        <charset val="1"/>
      </rPr>
      <t>Livro ponto</t>
    </r>
    <r>
      <rPr>
        <sz val="10"/>
        <rFont val="Arial"/>
        <family val="2"/>
        <charset val="1"/>
      </rPr>
      <t xml:space="preserve"> - livro de capa dura, com 50 folhas no formato 215 x 315 mm.</t>
    </r>
  </si>
  <si>
    <r>
      <rPr>
        <b/>
        <sz val="10"/>
        <rFont val="Arial"/>
        <family val="2"/>
        <charset val="1"/>
      </rPr>
      <t>Livro protocolo</t>
    </r>
    <r>
      <rPr>
        <sz val="10"/>
        <rFont val="Arial"/>
        <family val="2"/>
        <charset val="1"/>
      </rPr>
      <t xml:space="preserve"> – capa / contracapa: papelão 700 grs., revestido papel 90 grs. plastificado, folha internas:  papel off set 63 grs., formato 154mm x 216 mm, 100 folhas.</t>
    </r>
  </si>
  <si>
    <r>
      <rPr>
        <b/>
        <sz val="10"/>
        <rFont val="Arial"/>
        <family val="2"/>
        <charset val="1"/>
      </rPr>
      <t>Papel carbono azul</t>
    </r>
    <r>
      <rPr>
        <sz val="10"/>
        <rFont val="Arial"/>
        <family val="2"/>
        <charset val="1"/>
      </rPr>
      <t xml:space="preserve"> tamanho A4 – medindo 210x297mm, </t>
    </r>
    <r>
      <rPr>
        <b/>
        <u/>
        <sz val="10"/>
        <rFont val="Arial"/>
        <family val="2"/>
        <charset val="1"/>
      </rPr>
      <t>com 100 unidades</t>
    </r>
    <r>
      <rPr>
        <sz val="10"/>
        <rFont val="Arial"/>
        <family val="2"/>
        <charset val="1"/>
      </rPr>
      <t>.</t>
    </r>
  </si>
  <si>
    <r>
      <rPr>
        <b/>
        <sz val="10"/>
        <rFont val="Arial"/>
        <family val="2"/>
        <charset val="1"/>
      </rPr>
      <t>Papel carbono preto</t>
    </r>
    <r>
      <rPr>
        <sz val="10"/>
        <rFont val="Arial"/>
        <family val="2"/>
        <charset val="1"/>
      </rPr>
      <t xml:space="preserve"> tamanho A4 - medindo 210x297mm, </t>
    </r>
    <r>
      <rPr>
        <b/>
        <u/>
        <sz val="10"/>
        <rFont val="Arial"/>
        <family val="2"/>
        <charset val="1"/>
      </rPr>
      <t>com 100 unidades</t>
    </r>
    <r>
      <rPr>
        <sz val="10"/>
        <rFont val="Arial"/>
        <family val="2"/>
        <charset val="1"/>
      </rPr>
      <t>.</t>
    </r>
  </si>
  <si>
    <r>
      <rPr>
        <b/>
        <sz val="10"/>
        <rFont val="Arial"/>
        <family val="2"/>
        <charset val="1"/>
      </rPr>
      <t>Papel cartão  branco e cores variadas</t>
    </r>
    <r>
      <rPr>
        <sz val="10"/>
        <rFont val="Arial"/>
        <family val="2"/>
        <charset val="1"/>
      </rPr>
      <t xml:space="preserve"> – fosco, 50 x 70, 280g/m2.</t>
    </r>
  </si>
  <si>
    <r>
      <rPr>
        <b/>
        <sz val="10"/>
        <rFont val="Arial"/>
        <family val="2"/>
        <charset val="1"/>
      </rPr>
      <t>Papel auto adesivo transparente de PVC</t>
    </r>
    <r>
      <rPr>
        <sz val="10"/>
        <rFont val="Arial"/>
        <family val="2"/>
        <charset val="1"/>
      </rPr>
      <t>, protegido no verso, por papel siliconado, aplicável na maioria das superfícies,</t>
    </r>
    <r>
      <rPr>
        <b/>
        <u/>
        <sz val="10"/>
        <rFont val="Arial"/>
        <family val="2"/>
        <charset val="1"/>
      </rPr>
      <t xml:space="preserve"> rolo com no minimo 45cm x 25m.</t>
    </r>
  </si>
  <si>
    <r>
      <rPr>
        <b/>
        <sz val="10"/>
        <rFont val="Arial"/>
        <family val="2"/>
        <charset val="1"/>
      </rPr>
      <t>Papel Crepom</t>
    </r>
    <r>
      <rPr>
        <sz val="10"/>
        <rFont val="Arial"/>
        <family val="2"/>
        <charset val="1"/>
      </rPr>
      <t xml:space="preserve"> - 48 cm x 2,0 metros - </t>
    </r>
    <r>
      <rPr>
        <b/>
        <u/>
        <sz val="10"/>
        <rFont val="Arial"/>
        <family val="2"/>
        <charset val="1"/>
      </rPr>
      <t>com 10 unidades</t>
    </r>
    <r>
      <rPr>
        <sz val="10"/>
        <rFont val="Arial"/>
        <family val="2"/>
        <charset val="1"/>
      </rPr>
      <t>,  cores diversas</t>
    </r>
  </si>
  <si>
    <r>
      <rPr>
        <b/>
        <sz val="10"/>
        <rFont val="Arial"/>
        <family val="2"/>
        <charset val="1"/>
      </rPr>
      <t>Papel dobradura</t>
    </r>
    <r>
      <rPr>
        <sz val="10"/>
        <rFont val="Arial"/>
        <family val="2"/>
        <charset val="1"/>
      </rPr>
      <t xml:space="preserve"> - cores variadas, 50 x 60, 28g/m²  Descrição: Papel dobradura, material: celulose vegetal, gramatura: 63 g,m2, largura: 75 mm, cor: variada</t>
    </r>
  </si>
  <si>
    <r>
      <rPr>
        <b/>
        <sz val="10"/>
        <color theme="1"/>
        <rFont val="Arial"/>
        <family val="2"/>
        <charset val="1"/>
      </rPr>
      <t>Papel fotográfico adesivo</t>
    </r>
    <r>
      <rPr>
        <sz val="10"/>
        <color theme="1"/>
        <rFont val="Arial"/>
        <family val="2"/>
        <charset val="1"/>
      </rPr>
      <t xml:space="preserve">; 115g, formato A4, </t>
    </r>
    <r>
      <rPr>
        <b/>
        <u/>
        <sz val="10"/>
        <color theme="1"/>
        <rFont val="Arial"/>
        <family val="2"/>
        <charset val="1"/>
      </rPr>
      <t>pacote com 50 unidades</t>
    </r>
    <r>
      <rPr>
        <sz val="10"/>
        <color theme="1"/>
        <rFont val="Arial"/>
        <family val="2"/>
        <charset val="1"/>
      </rPr>
      <t>;</t>
    </r>
  </si>
  <si>
    <r>
      <rPr>
        <b/>
        <sz val="10"/>
        <color theme="1"/>
        <rFont val="Arial"/>
        <family val="2"/>
        <charset val="1"/>
      </rPr>
      <t>Papel fotográfico</t>
    </r>
    <r>
      <rPr>
        <sz val="10"/>
        <color theme="1"/>
        <rFont val="Arial"/>
        <family val="2"/>
        <charset val="1"/>
      </rPr>
      <t xml:space="preserve">, Brilhante, 180g, formato A4, </t>
    </r>
    <r>
      <rPr>
        <b/>
        <u/>
        <sz val="10"/>
        <color theme="1"/>
        <rFont val="Arial"/>
        <family val="2"/>
        <charset val="1"/>
      </rPr>
      <t>pacote com 50 unidades</t>
    </r>
    <r>
      <rPr>
        <sz val="10"/>
        <color theme="1"/>
        <rFont val="Arial"/>
        <family val="2"/>
        <charset val="1"/>
      </rPr>
      <t xml:space="preserve">. 210x297mm 180g </t>
    </r>
  </si>
  <si>
    <r>
      <rPr>
        <b/>
        <sz val="10"/>
        <color theme="1"/>
        <rFont val="Arial"/>
        <family val="2"/>
        <charset val="1"/>
      </rPr>
      <t>Papel Kraft 80g</t>
    </r>
    <r>
      <rPr>
        <sz val="10"/>
        <color theme="1"/>
        <rFont val="Arial"/>
        <family val="2"/>
        <charset val="1"/>
      </rPr>
      <t xml:space="preserve"> - </t>
    </r>
    <r>
      <rPr>
        <b/>
        <u/>
        <sz val="10"/>
        <color theme="1"/>
        <rFont val="Arial"/>
        <family val="2"/>
        <charset val="1"/>
      </rPr>
      <t>Rolo com 60cmx200m</t>
    </r>
  </si>
  <si>
    <r>
      <rPr>
        <b/>
        <sz val="10"/>
        <rFont val="Arial"/>
        <family val="2"/>
        <charset val="1"/>
      </rPr>
      <t>Papel laminado</t>
    </r>
    <r>
      <rPr>
        <sz val="10"/>
        <rFont val="Arial"/>
        <family val="2"/>
        <charset val="1"/>
      </rPr>
      <t xml:space="preserve"> - cores variadas, 45 x 59, 28g/mª.</t>
    </r>
  </si>
  <si>
    <r>
      <rPr>
        <b/>
        <sz val="10"/>
        <color theme="1"/>
        <rFont val="Arial"/>
        <family val="2"/>
        <charset val="1"/>
      </rPr>
      <t>Papel offset 180 g</t>
    </r>
    <r>
      <rPr>
        <sz val="10"/>
        <color theme="1"/>
        <rFont val="Arial"/>
        <family val="2"/>
        <charset val="1"/>
      </rPr>
      <t xml:space="preserve">, papel liso, formato A4, </t>
    </r>
    <r>
      <rPr>
        <b/>
        <u/>
        <sz val="10"/>
        <color theme="1"/>
        <rFont val="Arial"/>
        <family val="2"/>
        <charset val="1"/>
      </rPr>
      <t>pacote com 100 folhas</t>
    </r>
    <r>
      <rPr>
        <sz val="10"/>
        <color theme="1"/>
        <rFont val="Arial"/>
        <family val="2"/>
        <charset val="1"/>
      </rPr>
      <t xml:space="preserve">. </t>
    </r>
  </si>
  <si>
    <r>
      <rPr>
        <b/>
        <sz val="10"/>
        <rFont val="Arial"/>
        <family val="2"/>
        <charset val="1"/>
      </rPr>
      <t>Papel seda</t>
    </r>
    <r>
      <rPr>
        <sz val="10"/>
        <rFont val="Arial"/>
        <family val="2"/>
        <charset val="1"/>
      </rPr>
      <t xml:space="preserve"> - cores variadas, 48 x 60, 18g/m2. </t>
    </r>
    <r>
      <rPr>
        <b/>
        <u/>
        <sz val="10"/>
        <rFont val="Arial"/>
        <family val="2"/>
        <charset val="1"/>
      </rPr>
      <t>Pacote com 100 folhas.</t>
    </r>
  </si>
  <si>
    <r>
      <rPr>
        <b/>
        <sz val="10"/>
        <rFont val="Arial"/>
        <family val="2"/>
        <charset val="1"/>
      </rPr>
      <t>Papel sulfite A4</t>
    </r>
    <r>
      <rPr>
        <sz val="10"/>
        <rFont val="Arial"/>
        <family val="2"/>
        <charset val="1"/>
      </rPr>
      <t xml:space="preserve">, </t>
    </r>
    <r>
      <rPr>
        <b/>
        <u/>
        <sz val="10"/>
        <rFont val="Arial"/>
        <family val="2"/>
        <charset val="1"/>
      </rPr>
      <t>com 500 fls</t>
    </r>
    <r>
      <rPr>
        <sz val="10"/>
        <rFont val="Arial"/>
        <family val="2"/>
        <charset val="1"/>
      </rPr>
      <t xml:space="preserve">. - 210x297, com 75g/mª, com ISO 9001 e FSC. </t>
    </r>
  </si>
  <si>
    <r>
      <rPr>
        <b/>
        <sz val="10"/>
        <color theme="1"/>
        <rFont val="Arial"/>
        <family val="2"/>
        <charset val="1"/>
      </rPr>
      <t>Papel Sulfite Colorido Azul A4 75g</t>
    </r>
    <r>
      <rPr>
        <sz val="10"/>
        <color theme="1"/>
        <rFont val="Arial"/>
        <family val="2"/>
        <charset val="1"/>
      </rPr>
      <t xml:space="preserve"> (</t>
    </r>
    <r>
      <rPr>
        <b/>
        <u/>
        <sz val="10"/>
        <color theme="1"/>
        <rFont val="Arial"/>
        <family val="2"/>
        <charset val="1"/>
      </rPr>
      <t>Caixa com 10 pacotes de 500 folhas cada</t>
    </r>
    <r>
      <rPr>
        <sz val="10"/>
        <color theme="1"/>
        <rFont val="Arial"/>
        <family val="2"/>
        <charset val="1"/>
      </rPr>
      <t>)</t>
    </r>
  </si>
  <si>
    <r>
      <rPr>
        <b/>
        <sz val="10"/>
        <color theme="1"/>
        <rFont val="Arial"/>
        <family val="2"/>
        <charset val="1"/>
      </rPr>
      <t>Papel Sulfite Colorido Rosa A4 75g (</t>
    </r>
    <r>
      <rPr>
        <b/>
        <u/>
        <sz val="10"/>
        <color theme="1"/>
        <rFont val="Arial"/>
        <family val="2"/>
        <charset val="1"/>
      </rPr>
      <t>Caixa com 10 pacotes de 500 folhas cada</t>
    </r>
    <r>
      <rPr>
        <b/>
        <sz val="10"/>
        <color theme="1"/>
        <rFont val="Arial"/>
        <family val="2"/>
        <charset val="1"/>
      </rPr>
      <t>)</t>
    </r>
  </si>
  <si>
    <r>
      <rPr>
        <b/>
        <sz val="10"/>
        <color theme="1"/>
        <rFont val="Arial"/>
        <family val="2"/>
        <charset val="1"/>
      </rPr>
      <t>Papel Sulfite Colorido Verde A4 75g (</t>
    </r>
    <r>
      <rPr>
        <b/>
        <u/>
        <sz val="10"/>
        <color theme="1"/>
        <rFont val="Arial"/>
        <family val="2"/>
        <charset val="1"/>
      </rPr>
      <t>Caixa com 10 pacotes de 500 folhas cada</t>
    </r>
    <r>
      <rPr>
        <b/>
        <sz val="10"/>
        <color theme="1"/>
        <rFont val="Arial"/>
        <family val="2"/>
        <charset val="1"/>
      </rPr>
      <t>)</t>
    </r>
  </si>
  <si>
    <r>
      <rPr>
        <b/>
        <sz val="10"/>
        <color theme="1"/>
        <rFont val="Arial"/>
        <family val="2"/>
        <charset val="1"/>
      </rPr>
      <t>Papel p/ Plotter - Branco</t>
    </r>
    <r>
      <rPr>
        <sz val="10"/>
        <color theme="1"/>
        <rFont val="Arial"/>
        <family val="2"/>
        <charset val="1"/>
      </rPr>
      <t xml:space="preserve"> - Sulfite - 90GR - </t>
    </r>
    <r>
      <rPr>
        <b/>
        <u/>
        <sz val="10"/>
        <color theme="1"/>
        <rFont val="Arial"/>
        <family val="2"/>
        <charset val="1"/>
      </rPr>
      <t>914mm x 50m - Bobina/Rolo</t>
    </r>
  </si>
  <si>
    <r>
      <rPr>
        <b/>
        <sz val="10"/>
        <rFont val="Arial"/>
        <family val="2"/>
        <charset val="1"/>
      </rPr>
      <t>Papel Vergê</t>
    </r>
    <r>
      <rPr>
        <sz val="10"/>
        <rFont val="Arial"/>
        <family val="2"/>
        <charset val="1"/>
      </rPr>
      <t xml:space="preserve"> A4 210 mm X 297 mm, branco, </t>
    </r>
    <r>
      <rPr>
        <b/>
        <u/>
        <sz val="10"/>
        <rFont val="Arial"/>
        <family val="2"/>
        <charset val="1"/>
      </rPr>
      <t>com 50 folhas</t>
    </r>
    <r>
      <rPr>
        <sz val="10"/>
        <rFont val="Arial"/>
        <family val="2"/>
        <charset val="1"/>
      </rPr>
      <t>.</t>
    </r>
  </si>
  <si>
    <r>
      <rPr>
        <b/>
        <sz val="10"/>
        <rFont val="Arial"/>
        <family val="2"/>
        <charset val="1"/>
      </rPr>
      <t>Pasta A/Z</t>
    </r>
    <r>
      <rPr>
        <sz val="10"/>
        <rFont val="Arial"/>
        <family val="2"/>
        <charset val="1"/>
      </rPr>
      <t xml:space="preserve"> grande larga com 8 cm</t>
    </r>
  </si>
  <si>
    <r>
      <rPr>
        <b/>
        <sz val="10"/>
        <rFont val="Arial"/>
        <family val="2"/>
        <charset val="1"/>
      </rPr>
      <t>Pasta catálago c/ 50 folhas</t>
    </r>
    <r>
      <rPr>
        <sz val="10"/>
        <rFont val="Arial"/>
        <family val="2"/>
        <charset val="1"/>
      </rPr>
      <t xml:space="preserve"> – pvc, envelopes plásticos/ 4 colchetes e visor preta, 245mmx335mmx20mm</t>
    </r>
  </si>
  <si>
    <r>
      <rPr>
        <b/>
        <sz val="10"/>
        <rFont val="Arial"/>
        <family val="2"/>
        <charset val="1"/>
      </rPr>
      <t>Pasta classificadora c/ grampo plástico</t>
    </r>
    <r>
      <rPr>
        <sz val="10"/>
        <rFont val="Arial"/>
        <family val="2"/>
        <charset val="1"/>
      </rPr>
      <t xml:space="preserve"> 226mmx335mmx10mm, poliproleno, cores variadas.</t>
    </r>
  </si>
  <si>
    <r>
      <rPr>
        <sz val="10"/>
        <rFont val="Arial"/>
        <family val="2"/>
        <charset val="1"/>
      </rPr>
      <t>P</t>
    </r>
    <r>
      <rPr>
        <b/>
        <sz val="10"/>
        <rFont val="Arial"/>
        <family val="2"/>
        <charset val="1"/>
      </rPr>
      <t>asta com grampo de papelão</t>
    </r>
    <r>
      <rPr>
        <sz val="10"/>
        <rFont val="Arial"/>
        <family val="2"/>
        <charset val="1"/>
      </rPr>
      <t xml:space="preserve"> com 23,5x33cm</t>
    </r>
  </si>
  <si>
    <r>
      <rPr>
        <b/>
        <sz val="10"/>
        <rFont val="Arial"/>
        <family val="2"/>
        <charset val="1"/>
      </rPr>
      <t>Pasta de papelão c/elástico e aba</t>
    </r>
    <r>
      <rPr>
        <sz val="10"/>
        <rFont val="Arial"/>
        <family val="2"/>
        <charset val="1"/>
      </rPr>
      <t xml:space="preserve"> -  confeccionado com cartão tetra Pack 270 g e película de polietileno.</t>
    </r>
  </si>
  <si>
    <r>
      <rPr>
        <b/>
        <sz val="10"/>
        <rFont val="Arial"/>
        <family val="2"/>
        <charset val="1"/>
      </rPr>
      <t>Pasta de plástico com trilho</t>
    </r>
    <r>
      <rPr>
        <sz val="10"/>
        <rFont val="Arial"/>
        <family val="2"/>
        <charset val="1"/>
      </rPr>
      <t xml:space="preserve"> com 23,5x33cm</t>
    </r>
  </si>
  <si>
    <r>
      <rPr>
        <b/>
        <sz val="10"/>
        <color theme="1"/>
        <rFont val="Arial"/>
        <family val="2"/>
        <charset val="1"/>
      </rPr>
      <t>Pasta de plástico polionda escolar</t>
    </r>
    <r>
      <rPr>
        <sz val="10"/>
        <color theme="1"/>
        <rFont val="Arial"/>
        <family val="2"/>
        <charset val="1"/>
      </rPr>
      <t xml:space="preserve"> 315x226x55mm, cores variadas</t>
    </r>
  </si>
  <si>
    <r>
      <rPr>
        <b/>
        <sz val="10"/>
        <color theme="1"/>
        <rFont val="Arial"/>
        <family val="2"/>
        <charset val="1"/>
      </rPr>
      <t>Pasta de plástico polionda escolar</t>
    </r>
    <r>
      <rPr>
        <sz val="10"/>
        <color theme="1"/>
        <rFont val="Arial"/>
        <family val="2"/>
        <charset val="1"/>
      </rPr>
      <t>;  altura: 55mm; largura: 245mm; profundidade: 335mm; com abas e elástico; tamanho ofício; material pvc;cores variadas</t>
    </r>
  </si>
  <si>
    <r>
      <rPr>
        <b/>
        <sz val="10"/>
        <rFont val="Arial"/>
        <family val="2"/>
        <charset val="1"/>
      </rPr>
      <t>Pasta de plástico transparente c/ elástico e aba</t>
    </r>
    <r>
      <rPr>
        <sz val="10"/>
        <rFont val="Arial"/>
        <family val="2"/>
        <charset val="1"/>
      </rPr>
      <t>- tamanho 238 x 350 mm oficio.</t>
    </r>
  </si>
  <si>
    <r>
      <rPr>
        <b/>
        <sz val="10"/>
        <rFont val="Arial"/>
        <family val="2"/>
        <charset val="1"/>
      </rPr>
      <t>Pasta L</t>
    </r>
    <r>
      <rPr>
        <sz val="10"/>
        <rFont val="Arial"/>
        <family val="2"/>
        <charset val="1"/>
      </rPr>
      <t>; pasta; pasta para documentos; pasta organizadora; pasta transparente; pasta escolar; pasta com plastico; pasta plastica;envelope plástico; segurança de documentos; proteção de documentos; organização de documentos; armazenamento de documentos; material resistente; polietileno; sem furos; tamanho A4; pacote com 10 unidades; pasta de arquivo; envelope ACP; modelo L.</t>
    </r>
  </si>
  <si>
    <r>
      <rPr>
        <b/>
        <sz val="10"/>
        <rFont val="Arial"/>
        <family val="2"/>
        <charset val="1"/>
      </rPr>
      <t>Pasta sanfonada A/4,</t>
    </r>
    <r>
      <rPr>
        <sz val="10"/>
        <rFont val="Arial"/>
        <family val="2"/>
        <charset val="1"/>
      </rPr>
      <t xml:space="preserve"> com 12 divisórias, cristal 230x38x330mm. </t>
    </r>
  </si>
  <si>
    <r>
      <rPr>
        <b/>
        <sz val="10"/>
        <color theme="1"/>
        <rFont val="Arial"/>
        <family val="2"/>
        <charset val="1"/>
      </rPr>
      <t>Pasta suspensa</t>
    </r>
    <r>
      <rPr>
        <sz val="10"/>
        <color theme="1"/>
        <rFont val="Arial"/>
        <family val="2"/>
        <charset val="1"/>
      </rPr>
      <t xml:space="preserve"> para arquivo de Kraft  plast reforçada - com haste de arâme, com grampo,  feita em cartão marmorizado, hastes de metal,  6 posições para visor e etiqueta,</t>
    </r>
    <r>
      <rPr>
        <b/>
        <u/>
        <sz val="10"/>
        <color theme="1"/>
        <rFont val="Arial"/>
        <family val="2"/>
        <charset val="1"/>
      </rPr>
      <t xml:space="preserve"> contém 25 unidades</t>
    </r>
    <r>
      <rPr>
        <sz val="10"/>
        <color theme="1"/>
        <rFont val="Arial"/>
        <family val="2"/>
        <charset val="1"/>
      </rPr>
      <t>,1 visor,  etiqueta branca, 305 g/m2, 361 x 240mm.</t>
    </r>
  </si>
  <si>
    <r>
      <rPr>
        <b/>
        <sz val="10"/>
        <rFont val="Arial"/>
        <family val="2"/>
        <charset val="1"/>
      </rPr>
      <t>Percevejos</t>
    </r>
    <r>
      <rPr>
        <sz val="10"/>
        <rFont val="Arial"/>
        <family val="2"/>
        <charset val="1"/>
      </rPr>
      <t xml:space="preserve"> (</t>
    </r>
    <r>
      <rPr>
        <b/>
        <u/>
        <sz val="10"/>
        <rFont val="Arial"/>
        <family val="2"/>
        <charset val="1"/>
      </rPr>
      <t>cx/100</t>
    </r>
    <r>
      <rPr>
        <sz val="10"/>
        <rFont val="Arial"/>
        <family val="2"/>
        <charset val="1"/>
      </rPr>
      <t>) - em chapa e arame de aço latonados, 10mm, alta durabilidade, composição metal.</t>
    </r>
  </si>
  <si>
    <r>
      <rPr>
        <b/>
        <sz val="10"/>
        <rFont val="Arial"/>
        <family val="2"/>
        <charset val="1"/>
      </rPr>
      <t>Perfurador de papel 2 furos</t>
    </r>
    <r>
      <rPr>
        <sz val="10"/>
        <rFont val="Arial"/>
        <family val="2"/>
        <charset val="1"/>
      </rPr>
      <t>, para10 folhas, metal preto .</t>
    </r>
  </si>
  <si>
    <r>
      <rPr>
        <b/>
        <sz val="10"/>
        <rFont val="Arial"/>
        <family val="2"/>
        <charset val="1"/>
      </rPr>
      <t>Perfurador de papel grande para 35  folhas</t>
    </r>
    <r>
      <rPr>
        <sz val="10"/>
        <rFont val="Arial"/>
        <family val="2"/>
        <charset val="1"/>
      </rPr>
      <t>, metal preto</t>
    </r>
  </si>
  <si>
    <r>
      <rPr>
        <b/>
        <sz val="10"/>
        <color theme="1"/>
        <rFont val="Arial"/>
        <family val="2"/>
        <charset val="1"/>
      </rPr>
      <t>Pincel atômico cor preto</t>
    </r>
    <r>
      <rPr>
        <sz val="10"/>
        <color theme="1"/>
        <rFont val="Arial"/>
        <family val="2"/>
        <charset val="1"/>
      </rPr>
      <t>, com ponta chanfrada indeformável. Uso em papel, cartolina e papelão. Escrita grossa, recarregável, tinta a base de álcool.</t>
    </r>
  </si>
  <si>
    <r>
      <rPr>
        <b/>
        <sz val="10"/>
        <rFont val="Arial"/>
        <family val="2"/>
        <charset val="1"/>
      </rPr>
      <t>Pincel atômico cores azul</t>
    </r>
    <r>
      <rPr>
        <sz val="10"/>
        <rFont val="Arial"/>
        <family val="2"/>
        <charset val="1"/>
      </rPr>
      <t>. com ponta chanfrada indeformável. Uso em papel, cartolina e papelão. Escrita grossa, recarregável, tinta a base de álcool.</t>
    </r>
  </si>
  <si>
    <r>
      <rPr>
        <b/>
        <sz val="10"/>
        <rFont val="Arial"/>
        <family val="2"/>
        <charset val="1"/>
      </rPr>
      <t>Pincel chato nº 8</t>
    </r>
    <r>
      <rPr>
        <sz val="10"/>
        <rFont val="Arial"/>
        <family val="2"/>
        <charset val="1"/>
      </rPr>
      <t xml:space="preserve"> cor amarela. Composição: cerda - cor branca. Técnica: óleo e acrílica. Virola: alumínio</t>
    </r>
  </si>
  <si>
    <r>
      <rPr>
        <b/>
        <sz val="10"/>
        <rFont val="Arial"/>
        <family val="2"/>
        <charset val="1"/>
      </rPr>
      <t xml:space="preserve">Pincel p/ quadro branco </t>
    </r>
    <r>
      <rPr>
        <sz val="10"/>
        <rFont val="Arial"/>
        <family val="2"/>
        <charset val="1"/>
      </rPr>
      <t>- cores preta, azul e vermelha - recarregável ponta macia e grossa, composição: álcool, corante e  resina, que apague facilmente.</t>
    </r>
  </si>
  <si>
    <r>
      <rPr>
        <b/>
        <sz val="10"/>
        <rFont val="Arial"/>
        <family val="2"/>
        <charset val="1"/>
      </rPr>
      <t>Pincel para pintura nº 16</t>
    </r>
    <r>
      <rPr>
        <sz val="10"/>
        <rFont val="Arial"/>
        <family val="2"/>
        <charset val="1"/>
      </rPr>
      <t xml:space="preserve"> cor amarela. Composição: cerda - cor branca. Técnica: óleo e acrílica. Virola: alumínio.</t>
    </r>
  </si>
  <si>
    <r>
      <rPr>
        <b/>
        <sz val="10"/>
        <rFont val="Arial"/>
        <family val="2"/>
        <charset val="1"/>
      </rPr>
      <t>Pincel pincel para pintura nº 24</t>
    </r>
    <r>
      <rPr>
        <sz val="10"/>
        <rFont val="Arial"/>
        <family val="2"/>
        <charset val="1"/>
      </rPr>
      <t xml:space="preserve">  cor amarela. Composição: cerda - cor branca. Técnica: óleo e acrílica. Virola: alumínio.</t>
    </r>
  </si>
  <si>
    <r>
      <rPr>
        <b/>
        <sz val="10"/>
        <rFont val="Arial"/>
        <family val="2"/>
        <charset val="1"/>
      </rPr>
      <t>Pistola para cola quente - fina</t>
    </r>
    <r>
      <rPr>
        <sz val="10"/>
        <rFont val="Arial"/>
        <family val="2"/>
        <charset val="1"/>
      </rPr>
      <t xml:space="preserve"> - com tecla para acionamento, produto certificado pelo INMETRO, Utilizada para derretimento de bastões de cola silicone de 11 e 12mm,  Corpo de plástico resistente de alta durabilidade,  Suporte metálico,  Bivolt (127 / 220V),  Garantia de 6 meses pelo Fabricante (contra defeitos de fabricação), Dimensões aproximadamente: 16,5 x 3 x 14cm (CxLxA),  Peso: 216g.</t>
    </r>
  </si>
  <si>
    <r>
      <rPr>
        <b/>
        <sz val="10"/>
        <rFont val="Arial"/>
        <family val="2"/>
        <charset val="1"/>
      </rPr>
      <t>Pistola para cola quente</t>
    </r>
    <r>
      <rPr>
        <sz val="10"/>
        <rFont val="Arial"/>
        <family val="2"/>
        <charset val="1"/>
      </rPr>
      <t xml:space="preserve"> 40 W/60HZ , grossa , com tecla para acionamento, produto certificado pelo INMETRO, Utilizada para derretimento de bastões de cola silicone de 1/2",  Corpo de plástico resistente de alta durabilidade,  Suporte metálico,  Bivolt (127 / 220V), Garantia de 6 meses pelo Fabricante (contra defeitos de fabricação).</t>
    </r>
  </si>
  <si>
    <r>
      <rPr>
        <b/>
        <sz val="10"/>
        <color theme="1"/>
        <rFont val="Arial"/>
        <family val="2"/>
        <charset val="1"/>
      </rPr>
      <t>Plástico para Plastificação</t>
    </r>
    <r>
      <rPr>
        <sz val="10"/>
        <color theme="1"/>
        <rFont val="Arial"/>
        <family val="2"/>
        <charset val="1"/>
      </rPr>
      <t xml:space="preserve"> A4 220x307x0,05mm - </t>
    </r>
    <r>
      <rPr>
        <b/>
        <u/>
        <sz val="10"/>
        <color theme="1"/>
        <rFont val="Arial"/>
        <family val="2"/>
        <charset val="1"/>
      </rPr>
      <t>100 Unidades</t>
    </r>
  </si>
  <si>
    <r>
      <rPr>
        <b/>
        <sz val="10"/>
        <rFont val="Arial"/>
        <family val="2"/>
        <charset val="1"/>
      </rPr>
      <t>Porta caneta, clipes, borracha em acrílico</t>
    </r>
    <r>
      <rPr>
        <sz val="10"/>
        <rFont val="Arial"/>
        <family val="2"/>
        <charset val="1"/>
      </rPr>
      <t xml:space="preserve"> - porta caneta c/ lugar para clipes, canetas, borracha, lembretes. Em acrílico transparente.</t>
    </r>
  </si>
  <si>
    <r>
      <rPr>
        <b/>
        <sz val="10"/>
        <rFont val="Arial"/>
        <family val="2"/>
        <charset val="1"/>
      </rPr>
      <t>Porta fita grande</t>
    </r>
    <r>
      <rPr>
        <sz val="10"/>
        <rFont val="Arial"/>
        <family val="2"/>
        <charset val="1"/>
      </rPr>
      <t xml:space="preserve"> - sistema 2 em 1 (grande e pequeno), 858x210x90mm, 0,9 kg, plástico reciclável, diâmetro roldana pequena – 25 mm, roldana grande – 75 mm, chapa de corte – aço, cor preto.</t>
    </r>
  </si>
  <si>
    <r>
      <rPr>
        <b/>
        <sz val="10"/>
        <rFont val="Arial"/>
        <family val="2"/>
        <charset val="1"/>
      </rPr>
      <t>Prancheta de madeira</t>
    </r>
    <r>
      <rPr>
        <sz val="10"/>
        <rFont val="Arial"/>
        <family val="2"/>
        <charset val="1"/>
      </rPr>
      <t xml:space="preserve"> - MDF natural, prendedor W/CLIP A4, 230x330 mm.</t>
    </r>
  </si>
  <si>
    <r>
      <rPr>
        <b/>
        <sz val="10"/>
        <color theme="1"/>
        <rFont val="Arial"/>
        <family val="2"/>
        <charset val="1"/>
      </rPr>
      <t>Prendedor de papel 19mm</t>
    </r>
    <r>
      <rPr>
        <sz val="10"/>
        <color theme="1"/>
        <rFont val="Arial"/>
        <family val="2"/>
        <charset val="1"/>
      </rPr>
      <t xml:space="preserve"> tipo binder, </t>
    </r>
    <r>
      <rPr>
        <b/>
        <u/>
        <sz val="10"/>
        <color theme="1"/>
        <rFont val="Arial"/>
        <family val="2"/>
        <charset val="1"/>
      </rPr>
      <t>caixa com 12 unidades</t>
    </r>
  </si>
  <si>
    <r>
      <rPr>
        <b/>
        <sz val="10"/>
        <rFont val="Arial"/>
        <family val="2"/>
        <charset val="1"/>
      </rPr>
      <t>Quadro Branco Lousa 1,20x90cm</t>
    </r>
    <r>
      <rPr>
        <sz val="10"/>
        <rFont val="Arial"/>
        <family val="2"/>
        <charset val="1"/>
      </rPr>
      <t xml:space="preserve"> Moldura Aluminio</t>
    </r>
  </si>
  <si>
    <r>
      <rPr>
        <b/>
        <sz val="10"/>
        <rFont val="Arial"/>
        <family val="2"/>
        <charset val="1"/>
      </rPr>
      <t>Quadro Cortiça 1,20 x 90 cm</t>
    </r>
    <r>
      <rPr>
        <sz val="10"/>
        <rFont val="Arial"/>
        <family val="2"/>
        <charset val="1"/>
      </rPr>
      <t xml:space="preserve"> Moldura Madeira</t>
    </r>
  </si>
  <si>
    <r>
      <rPr>
        <b/>
        <sz val="10"/>
        <rFont val="Arial"/>
        <family val="2"/>
        <charset val="1"/>
      </rPr>
      <t>Reabastecedor de pincel atômico – azul</t>
    </r>
    <r>
      <rPr>
        <sz val="10"/>
        <rFont val="Arial"/>
        <family val="2"/>
        <charset val="1"/>
      </rPr>
      <t>, 37 ML.</t>
    </r>
  </si>
  <si>
    <r>
      <rPr>
        <b/>
        <sz val="10"/>
        <rFont val="Arial"/>
        <family val="2"/>
        <charset val="1"/>
      </rPr>
      <t>Reabastecedor de pincel atômico – preto</t>
    </r>
    <r>
      <rPr>
        <sz val="10"/>
        <rFont val="Arial"/>
        <family val="2"/>
        <charset val="1"/>
      </rPr>
      <t>, 37 ML.</t>
    </r>
  </si>
  <si>
    <r>
      <rPr>
        <b/>
        <sz val="10"/>
        <rFont val="Arial"/>
        <family val="2"/>
        <charset val="1"/>
      </rPr>
      <t>Reabastecedor de pincel atômico – vermelho</t>
    </r>
    <r>
      <rPr>
        <sz val="10"/>
        <rFont val="Arial"/>
        <family val="2"/>
        <charset val="1"/>
      </rPr>
      <t>, 37 ML.</t>
    </r>
  </si>
  <si>
    <r>
      <rPr>
        <b/>
        <sz val="10"/>
        <rFont val="Arial"/>
        <family val="2"/>
        <charset val="1"/>
      </rPr>
      <t>Reabastecedor para pincel azul de quadro branco</t>
    </r>
    <r>
      <rPr>
        <sz val="10"/>
        <rFont val="Arial"/>
        <family val="2"/>
        <charset val="1"/>
      </rPr>
      <t>, 37 ML.</t>
    </r>
  </si>
  <si>
    <r>
      <rPr>
        <b/>
        <sz val="10"/>
        <rFont val="Arial"/>
        <family val="2"/>
        <charset val="1"/>
      </rPr>
      <t>Reabastecedor para pincel preto de quadro branco</t>
    </r>
    <r>
      <rPr>
        <sz val="10"/>
        <rFont val="Arial"/>
        <family val="2"/>
        <charset val="1"/>
      </rPr>
      <t>, 37 ML.</t>
    </r>
  </si>
  <si>
    <r>
      <rPr>
        <b/>
        <sz val="10"/>
        <rFont val="Arial"/>
        <family val="2"/>
        <charset val="1"/>
      </rPr>
      <t>Reabastecedor para pincel vermelho de quadro branco</t>
    </r>
    <r>
      <rPr>
        <sz val="10"/>
        <rFont val="Arial"/>
        <family val="2"/>
        <charset val="1"/>
      </rPr>
      <t>, 37 ML.</t>
    </r>
  </si>
  <si>
    <r>
      <rPr>
        <b/>
        <sz val="10"/>
        <rFont val="Arial"/>
        <family val="2"/>
        <charset val="1"/>
      </rPr>
      <t>Régua transparente</t>
    </r>
    <r>
      <rPr>
        <sz val="10"/>
        <rFont val="Arial"/>
        <family val="2"/>
        <charset val="1"/>
      </rPr>
      <t xml:space="preserve"> - 30 cm (acrílica) – incolor, fabricada em PVC, com rebaixo, fino acabamento, escalas de precisão, gravadas fotoquimicamente, resistentes ao uso continuo, escala em milímetros.</t>
    </r>
  </si>
  <si>
    <r>
      <rPr>
        <b/>
        <sz val="10"/>
        <color theme="1"/>
        <rFont val="Arial"/>
        <family val="2"/>
        <charset val="1"/>
      </rPr>
      <t>Suporte para monitor</t>
    </r>
    <r>
      <rPr>
        <sz val="10"/>
        <color theme="1"/>
        <rFont val="Arial"/>
        <family val="2"/>
        <charset val="1"/>
      </rPr>
      <t xml:space="preserve"> com 3 gavetas, feito de madeira MDF 9mm, dimensões de no mínimo A x L x P: 15cm x 38 x 25 cm. Nas cores preta ou cinza.</t>
    </r>
  </si>
  <si>
    <r>
      <rPr>
        <b/>
        <sz val="10"/>
        <color theme="1"/>
        <rFont val="Arial"/>
        <family val="2"/>
        <charset val="1"/>
      </rPr>
      <t>Tesoura</t>
    </r>
    <r>
      <rPr>
        <sz val="10"/>
        <color theme="1"/>
        <rFont val="Arial"/>
        <family val="2"/>
        <charset val="1"/>
      </rPr>
      <t xml:space="preserve"> inox para uso geral cabo plástico, 21 cm, largura 7,7cm, altura 1cm, peso 68g.</t>
    </r>
  </si>
  <si>
    <r>
      <rPr>
        <b/>
        <sz val="10"/>
        <rFont val="Arial"/>
        <family val="2"/>
        <charset val="1"/>
      </rPr>
      <t>Tinta p/ carimbo</t>
    </r>
    <r>
      <rPr>
        <sz val="10"/>
        <rFont val="Arial"/>
        <family val="2"/>
        <charset val="1"/>
      </rPr>
      <t xml:space="preserve"> tinta à base de água, </t>
    </r>
    <r>
      <rPr>
        <b/>
        <sz val="10"/>
        <rFont val="Arial"/>
        <family val="2"/>
        <charset val="1"/>
      </rPr>
      <t>azul</t>
    </r>
    <r>
      <rPr>
        <sz val="10"/>
        <rFont val="Arial"/>
        <family val="2"/>
        <charset val="1"/>
      </rPr>
      <t xml:space="preserve">, conteúdo 40 ml, </t>
    </r>
    <r>
      <rPr>
        <b/>
        <u/>
        <sz val="10"/>
        <rFont val="Arial"/>
        <family val="2"/>
        <charset val="1"/>
      </rPr>
      <t>com 3 unidades</t>
    </r>
  </si>
  <si>
    <r>
      <rPr>
        <b/>
        <sz val="10"/>
        <rFont val="Arial"/>
        <family val="2"/>
        <charset val="1"/>
      </rPr>
      <t xml:space="preserve">Tinta p/ carimbo </t>
    </r>
    <r>
      <rPr>
        <sz val="10"/>
        <rFont val="Arial"/>
        <family val="2"/>
        <charset val="1"/>
      </rPr>
      <t xml:space="preserve">tinta à base de água, </t>
    </r>
    <r>
      <rPr>
        <b/>
        <sz val="10"/>
        <rFont val="Arial"/>
        <family val="2"/>
        <charset val="1"/>
      </rPr>
      <t>preto</t>
    </r>
    <r>
      <rPr>
        <sz val="10"/>
        <rFont val="Arial"/>
        <family val="2"/>
        <charset val="1"/>
      </rPr>
      <t xml:space="preserve">, conteúdo 40 ml, </t>
    </r>
    <r>
      <rPr>
        <b/>
        <u/>
        <sz val="10"/>
        <rFont val="Arial"/>
        <family val="2"/>
        <charset val="1"/>
      </rPr>
      <t>com 3 unidades</t>
    </r>
  </si>
  <si>
    <r>
      <rPr>
        <b/>
        <sz val="10"/>
        <rFont val="Arial"/>
        <family val="2"/>
        <charset val="1"/>
      </rPr>
      <t xml:space="preserve">Tinta p/ pintura em face, </t>
    </r>
    <r>
      <rPr>
        <b/>
        <u/>
        <sz val="10"/>
        <rFont val="Arial"/>
        <family val="2"/>
        <charset val="1"/>
      </rPr>
      <t>pacote com 6</t>
    </r>
    <r>
      <rPr>
        <sz val="10"/>
        <rFont val="Arial"/>
        <family val="2"/>
        <charset val="1"/>
      </rPr>
      <t xml:space="preserve"> - kit p/ pintura em face c/ as cores: branca, preta, vermelha, amarela, azul e verde, de boa qualidade.</t>
    </r>
  </si>
  <si>
    <t>FONTES DE PESQUISAS UTILIZADAS</t>
  </si>
  <si>
    <t>PAINEL DE PREÇOS</t>
  </si>
  <si>
    <t>PREÇOS PRATICADOS PELA ADMINISTRAÇÃO PÚBLICA</t>
  </si>
  <si>
    <t>PREÇOS COTADOS COM FORNECEDORES</t>
  </si>
  <si>
    <t xml:space="preserve"> MÍDIA ESPECIALIZADA - SITES ELETRÔNICOS</t>
  </si>
  <si>
    <t>NOTA PARANÁ</t>
  </si>
  <si>
    <t xml:space="preserve">F </t>
  </si>
  <si>
    <t>TABELAS OFICIAIS</t>
  </si>
  <si>
    <t>RESPONSAVEL PELA PESQUISA: Andreia de Souza França</t>
  </si>
  <si>
    <t>MÉTODO ESTATÍSTICO UTILIZADO E JUSTIFICATIVA PARA SUA UTILIZAÇÃO: Informo que o método estatístico escolhido foi a média de preços, pois os valores coletados não possuem variações de preços e os dados estão dispostos de forma homogênea.</t>
  </si>
  <si>
    <t>JUSTIFICATIVA PARA DESCONSIDERAÇÃO DE VALORES INCONSISTENTES, INEXEQUÍVEIS OU EXCESSIVAMENTE ELEVADOS (CASO NECESSÁRIO): Não se aplica</t>
  </si>
  <si>
    <t>JUSTIFICATIVA DA ESCOLHA DOS FORNECEDORES (NO CASO DE PESQUISA DIRETA): Foi solicitado orçamento para os fornecedores da região de Bandeirantes e encontrados em site de busca da internet.</t>
  </si>
  <si>
    <t>RELAÇÃO DE FORNECEDORES CONSULTADOS</t>
  </si>
  <si>
    <t>PRAZO PARA FORNECIMENTO DA COTAÇÃO: 05 (cinco) dias</t>
  </si>
  <si>
    <t>EMPRESA</t>
  </si>
  <si>
    <t>E-MAIL</t>
  </si>
  <si>
    <t>TELEFONE</t>
  </si>
  <si>
    <t>CONTATO</t>
  </si>
  <si>
    <t>FORNECEU COTAÇÃO?</t>
  </si>
  <si>
    <t>FG RECYCLING TECH LTDA</t>
  </si>
  <si>
    <t>fgsolucoesempresariais@gmail.com</t>
  </si>
  <si>
    <t>Elisangela</t>
  </si>
  <si>
    <t>sim</t>
  </si>
  <si>
    <t>CONTABILISTA SUPRIMENTOS PARA ESCRITORIO</t>
  </si>
  <si>
    <t>vendas8059@contabilista.com.br</t>
  </si>
  <si>
    <t>(41)3330-8000</t>
  </si>
  <si>
    <t>PAULA</t>
  </si>
  <si>
    <t>SIM</t>
  </si>
  <si>
    <t xml:space="preserve">P&amp;J Celulares E Acessórios </t>
  </si>
  <si>
    <t>soeliamadeu1994@hotmail.com</t>
  </si>
  <si>
    <t>(43)9147-8894</t>
  </si>
  <si>
    <t>CAMILA</t>
  </si>
  <si>
    <t>Arco-Iris Papelaria E. Q. Machado - Papelaria</t>
  </si>
  <si>
    <t>arcoiris2014papelaria@hotmail.com</t>
  </si>
  <si>
    <t>(43)3542-1151</t>
  </si>
  <si>
    <t>TAYNARA</t>
  </si>
  <si>
    <t>ZAMBONE E MEDEIROS LTDA (TCPEL)</t>
  </si>
  <si>
    <t>Thalitta_medeiros@hotmail.com</t>
  </si>
  <si>
    <t>(43)9972-4997</t>
  </si>
  <si>
    <t>THALITTA</t>
  </si>
  <si>
    <t>NÃO</t>
  </si>
  <si>
    <t>QUINA &amp; MACHADO LTDA</t>
  </si>
  <si>
    <t>criativa6presentes@gmail.com</t>
  </si>
  <si>
    <t>(43)98404-7075</t>
  </si>
  <si>
    <t>GABRIELLE</t>
  </si>
  <si>
    <t>Delta Papelaria e Artigos Para Escritorio L A D Papelaria e Artigos Para Escritorio LTDA</t>
  </si>
  <si>
    <t>ladpapelaria@hotmail.com</t>
  </si>
  <si>
    <t>(43)98447-2869</t>
  </si>
  <si>
    <t>JENNIFFER</t>
  </si>
  <si>
    <t>PAPELARIA G L LTDA</t>
  </si>
  <si>
    <t>PAPELARIAGL@HOTMAIL.COM</t>
  </si>
  <si>
    <t>(43)98487-0053</t>
  </si>
  <si>
    <t>MARIA</t>
  </si>
  <si>
    <t>CRIE MAIS ANDIRA LTDA</t>
  </si>
  <si>
    <t>criemaispapelaria@hotmail.com</t>
  </si>
  <si>
    <t>(43)3538-1879</t>
  </si>
  <si>
    <t>SILVIA</t>
  </si>
  <si>
    <t>IBRAIM GONÇALVES NETO - LOJA SÃO JOSE LTDA</t>
  </si>
  <si>
    <t>ibraim.neto@yahoo.com.br</t>
  </si>
  <si>
    <t>(43)3543-1348</t>
  </si>
  <si>
    <t>IBRAIM</t>
  </si>
  <si>
    <t>MEMÓRIA DE CALCULO - CONTRATAÇÕES SIMILARES</t>
  </si>
  <si>
    <t>QTD</t>
  </si>
  <si>
    <t>Município de  Unaí/MG</t>
  </si>
  <si>
    <t>Município de Cambé/PR</t>
  </si>
  <si>
    <t>Câmara Munincipal de Três Barras/PR</t>
  </si>
  <si>
    <t>Município de Rio Acima/MG</t>
  </si>
  <si>
    <t>Município de Sapopema/PR</t>
  </si>
  <si>
    <t>Município de Nova Fátima/PR</t>
  </si>
  <si>
    <t>MÉDIA</t>
  </si>
  <si>
    <t xml:space="preserve"> </t>
  </si>
  <si>
    <t>Abraçadeira flexível de nylon; dimensão mínima 300 mm x 7,6 mm - espessura mínima 1,5 mm; cor branco; material produzido em poliamida; indicada para fixar e organizar fios, cabos, entre outros. Também conhecida no mercado como: enforca gato, fita de nylon e abraçadeira plástica; embalagem pacote com 100 unidades; validade indeterminada.</t>
  </si>
  <si>
    <t>Agenda, tipo: permanente, revestimento capa: 1folha por dia gramatura: 56 g,m2, comprimento: 200 mm, tipo encadernação: costurada e colada, largura: 148 mm, tipo papel miolo: apergaminhado, características adicionais: sem indicação do ano civil</t>
  </si>
  <si>
    <t>Almofada p/carimbo:A110 - plástica nº 3. medida interna útil 6,7 x 11,0 mm, não contém álcool.</t>
  </si>
  <si>
    <t>Apagador p/ quadro magnético branco – design ergonômico, pega firme e confortável, feltro 100% lã.</t>
  </si>
  <si>
    <t>Apoio de punho em gel para teclado; apoio de punho para teclado, material: tecido, gel especial TIPO: ergonômico, base: aderente, BORDA: arredondadas, DIMENSÕES: 445X60X20 MM VARIAÇÃO:+/- 10%; COR: preto; APLICAÇÃO: digitação.</t>
  </si>
  <si>
    <t>Apoio Para Pes Preto Redondo - Resistente; Ergonômico; Regulagem de Inclinação; DADOS TÉCNICOS - Peso: 1,100 kg; Material: Polipropileno; Dimensões: 45x30cm</t>
  </si>
  <si>
    <t>Apontador simples de plástico com lâmina de aço temperado. Cor: variadas</t>
  </si>
  <si>
    <t xml:space="preserve">Balão em látex , liso, cores variadas, dimensões: 20cm de diâmetro (Inflado)Tamanho: n° 7”, Embalagem com 50 unidades.                       </t>
  </si>
  <si>
    <t xml:space="preserve">Balões Canudo 260 SR, fácil de modelar, pacote com 50 unidades , pct com 500 gramas                                                                                                                                                   </t>
  </si>
  <si>
    <t>Barbante cor cru nº4 –  100% algodão - rolo 1KG</t>
  </si>
  <si>
    <t>Bastão de cola quente - 11 mm x 30 cm –  a base de resinas sintéticas e ceras especiais atóxico e transparente.</t>
  </si>
  <si>
    <t>Bastão de cola quente - 7,0 mm x 30 cm –  a base de resinas sintéticas e ceras especiais atóxico e transparente.</t>
  </si>
  <si>
    <t>Bateria alcalina 9v; material: dióxido de manganês; alcalina; voltagem: 9 v.</t>
  </si>
  <si>
    <t xml:space="preserve">Bateria não recarregável, aplicação: equipamentos eletrônicos em geral, sistema eletroquímico: lithium, tensão nominal: 3 v, modelo: cr2450. </t>
  </si>
  <si>
    <t>Bloco de notas adesivas; dimensão mínima 3,8 cm x 5,0 cm; cor amarelo; contendo 100 folhas; folha em papel reciclável, adesivo colante que permita a recolocação sem danificar papéis ou outras superfícies; embalagem com 4 unidades; validade indeterminada.</t>
  </si>
  <si>
    <t>Bloco de recado autoadesivo 75 x 100mm -   bloco com 100 fls.</t>
  </si>
  <si>
    <t>Borracha plástica branca com capa protetora, livre de pvc, suave e macia, resistente à dobra e não quebra com facilidade, possui capa protetora em plástico; medidas aproximadas 4,2 x 2,95 x 1,4 cm.</t>
  </si>
  <si>
    <t xml:space="preserve">Caixa arquivo morto feito em papelão 411 g/m², o arquivo morto possui tamanho ofício e fechamento com travas. Com cabeçalhos onde você pode inserir informações que facilitam na identificação, e permitindo que eles possam ser guardados tanto na vertical quanto na horizontal, com 25 unidades </t>
  </si>
  <si>
    <t>Caixa com 12 tubos com 12 grafites cada tubo - para lapiseira ponta espessura 0,7mm comrimento 06 cm</t>
  </si>
  <si>
    <t xml:space="preserve">Calculadora Eletrônica c/ 08 dígitos 14x10 cm. Material: Plástico e Componentes Eletrônicos. Alimentação a bateria tipo pilha AA.  </t>
  </si>
  <si>
    <t>Caneta corretiva, material: plástico, tipo ponta: plástico, carga: 8 ml, aplicação: escrita caixa com 12 unidades</t>
  </si>
  <si>
    <t>Caneta esferográfica azul - ponta média própria para escrita, características: 145 mm (sem protetor) x 8,6 mm (diâmetro) 4 furos na ponta para entrada de ar indispensável para o fluxo da tinta até a ponta peso de cada esferográfica 6,6g. Corpo: poliestireno cristal ergonômico. Não retrátil. Ponta de liga de latão. Esfera de carbeto de tungstênio - 1,00 mm, pasta esferográfica composta por resinas, solventes, corante e espessantes. Carga com aproximadamente 0,33 grama de tinta por esferográfica, tampa antiasfixiante em polipropileno fidelidade da cor da tampa com a cor da tinta tinta de alta qualidade e durabilidade certificado pelo inmetro -segurança de artigo escolar, norma internacional (en/71) que verifica a ausência de metais pesados ou certificação equivalente. Garantia de conforto e melhor escrita.tinta de alta qualidade e durabilidade, caixa com 50 unidades e posteriormente embalada em caixa de papelão.</t>
  </si>
  <si>
    <t>Caneta Esferográfica Preta - Ponta Média Própria Para Escrita, Características: 145 Mm (Sem Protetor) X 8,6 Mm (Diâmetro) 4 Furos Na Ponta Para Entrada De Ar Indispensável Para O Fluxo Da Tinta Até A Ponta Peso De Cada Esferográfica 6,6g. Corpo: Poliestireno Cristal Ergonômico. Não Retrátil. Ponta De Liga de Latão. Esfera De Carbeto De Tungstênio - 1,00mm, Pasta Esferográfica Compostapor Resinas, Solventes, Corante E Espessantes. Carga Com Aproximadamente 0,33 Grama De Tinta Por Esferográfica, Tampa Antiasfixiante Em Polipropileno Fidelidade da Cor Da Tampa Com a Cor Da Tinta Tinta De Alta Qualidade edurabilidade Certificado Pelo Inmetro - Segurança De Artigo Escolar, Norma Internacional (En/71) Que Verifica A Ausência De Metais Pesados Ou Certificação Equivalente. Garantia De Conforto E Melhor Escrita.Tinta De Alta Qualidade E Durabilidade, Caixa Com 50 Unidades E Posteriormente Embalada Em Caixa De Papelão.</t>
  </si>
  <si>
    <t>Caneta esferográfica vermelha - ponta média própria para escrita, características: 145 mm (sem protetor) x 8,6 mm (diâmetro) 4 furos na ponta para entrada de ar indispensável para o fluxo da tinta até a ponta peso de cada esferográfica 6,6g. Corpo: poliestireno cristal ergonômico. Não retrátil. Ponta de liga de latão. Esfera de carbeto de tungstênio - 1,00 mm, pasta esferográfica composta por resinas, solventes, corante e espessantes. Carga com aproximadamente 0,33 grama de tinta por esferográfica, tampa antiasfixiante em polipropileno fidelidade da cor da tampa com a cor da tinta tinta de alta qualidade e durabilidade certificado pelo inmetro -segurança de artigo escolar, norma internacional (en/71) que verifica a ausência de metais pesados ou certificação equivalente. Garantia de conforto e melhor escrita.tinta de alta qualidade e durabilidade, caixa com 50 unidades e posteriormente embalada em caixa de papelão.</t>
  </si>
  <si>
    <t>Caneta Hidrográfica 12 cores - pontas estáveis, resistentes à pressão, tampa ventilada, conforme as normas ISO 11540 e BS 7272 1/2 ,corpo em polipropileno (PP) garante uma longa duração ,lavável na maioria dos tecidos ,cores brilhantes , espessura de traço aprox. 3.0 mm, ponta grossa</t>
  </si>
  <si>
    <t xml:space="preserve">Caneta marca texto - cores variadas  com ponta resistente e chanfrada, 6 unidades </t>
  </si>
  <si>
    <t>Caneta p/ retroprojetor preta -  Marca permanentemente a maioria das superfícies, tinta de secagem rápida, resistente à água e ao tempo certificado AP de fórmula não tóxica, Marcador ponta média de 2,0 mm.</t>
  </si>
  <si>
    <t>Caneta p/ retroprojetor vermelha -  Marca permanentemente a maioria das superfícies, tinta de secagem rápida, resistente à água e ao tempo certificado AP de fórmula não tóxica, Marcador ponta média de 2,0 mm.</t>
  </si>
  <si>
    <t>Caneta p/ retroprojetor azul -  Marca permanentemente a maioria das superfícies, tinta de secagem rápida, resistente à água e ao tempo certificado AP de fórmula não tóxica, Marcador ponta média de 2,0 mm.</t>
  </si>
  <si>
    <t xml:space="preserve">Carimbo numerador automático com repetições consecutivas. Sequencial de 06 dígitos estrutura metálica, dígitos metálicos, auto entintamento, altura mínima do dígito 4,5 mm. Carimba e numera do 000000 até 999999. </t>
  </si>
  <si>
    <t>Cartolina americana colorida dupla face confeccionada em celulose vegetal, 50x66 cm, gramatura 200g/M². Papel encorpado, mais rígido, Cores disponíveis: Amarelo, Azul Claro, Azul Escuro, Branco, Laranja, Lilás, Marrom, Ouro, Preto, Rosa, Roxo, Salmão, Verde Claro, Verde Escuro e Vermelho.</t>
  </si>
  <si>
    <t>Cartolina branca dupla face confeccionada em celulose vegetal, 50x66, gramatura 150g/M², com 10 unidades.</t>
  </si>
  <si>
    <t xml:space="preserve">Cartolina cores variadas, dupla face confeccionada em celulose vegetal, 50x66, gramatura 150g/M², com 10 unidades </t>
  </si>
  <si>
    <t xml:space="preserve">CLIPS NIQUELADO NR 2/0 - cx com 300 unidades   -  Diâmetro do arame:1.00 mm. Largura aproximada dos clipes: 11 mm. Altura aproximada dos clipes: 32 mm. </t>
  </si>
  <si>
    <t xml:space="preserve">CLIPS NIQUELADO NR 3/0 -  cx com 450 unidades  -   Diâmetro do arame:1.00 mm. Largura aproximada dos clipes: 11 mm. Altura aproximada dos clipes: 32 mm. </t>
  </si>
  <si>
    <t xml:space="preserve">CLIPS NIQUELADO NR 4/0 - cx com 300 unidades  - Diâmetro do arame:1.00 mm. Largura aproximada do clipes: 11 mm. Altura aproximada do clipes: 32 mm. </t>
  </si>
  <si>
    <t xml:space="preserve">CLIPS NIQUELADO NR 6/0 -  cx com 300 unidades  - Diâmetro do arame:1.00 mm. Largura aproximada dos clipes: 11 mm. Altura aproximada dos clipes: 32 mm. </t>
  </si>
  <si>
    <t>CLIPS NIQUELADO NR 8/0 -  cx com 50 unidades - Diâmetro do arame:1.00 mm. Largura aproximada dos clipes: 11 mm. Altura aproximada dos clipes: 32 mm.</t>
  </si>
  <si>
    <t>Cola branca pva 1kg.</t>
  </si>
  <si>
    <t xml:space="preserve">Cola, Composição: Polivinil Acetato - Pva. Cor: Variada. Aplicação: Escolar. Características Adicionais: Peso 23g/Secagem Rápida/Atóxica. Tipo: Líquido Viscoso. </t>
  </si>
  <si>
    <t>Cola colorida com 6 un. - para trabalhos escolares e artesanais. Tinta a base de PVA, conservante e pigmentos: Não tóxica e possuindo um exclusivo bico aplicador.</t>
  </si>
  <si>
    <t>Cola de artesanato 20g – etil  cianoacrililato.</t>
  </si>
  <si>
    <t>Cola em bastão 20gr - com tampa hermética que evita o ressecamento, não tóxica, lavável, PVA, glicerina, água, conservantes.</t>
  </si>
  <si>
    <t>Cola fria de silicone liquida, transparente 80% acetato de polovinila, 10% FTALATO de dibutilo (DBP),10% metanol, com 60 ML.</t>
  </si>
  <si>
    <t xml:space="preserve">Cola glitter com 6 un. - para trabalhos escolares e artesanais. Tinta a base de PVA. Não tóxico, lavável e com brilho intenso, possuindo bico aplicador, com 25 unidades </t>
  </si>
  <si>
    <t>Cola instantânea, adesivo instantâneo universal, acondicionado em tubo com 05 gramas.</t>
  </si>
  <si>
    <t>Compressor de Ar para Inflar Balões. Profissional. Indicado para inflar qualquer tipo, marca ou polegada de balão. Voltagem: 127/220 W.</t>
  </si>
  <si>
    <t>Corretivo liquido branco - 18 ml   fórmula à base de água não tem odor, não é tóxico, tipo: líquido/pincel, correção a seco (não precisa secar para reescrever em cima).</t>
  </si>
  <si>
    <t>Creme umedecedor de dedos; embalagem com 12 gramas; material ácido graxo, glicídios, corante alimentício e essência aromática; ação germinicida, evita contaminação e ressecamento da pele, não engordura e nem mancha os papéi; creme acondicionado em embalagem plástica com tampa; indicar na embalagem a data de fabricação e o prazo de validade do produto.</t>
  </si>
  <si>
    <t>E.V.A  – cores variadas - sendo as principais: verde claro e escuro, amarelo, azul claro e escuro, branco, laranja, preto, marrom, vermelho, salmão, violeta, rosa claro e escuro,  material atóxico, lavável, durável, embalagem com 10 unidades. medida de cada folha: 40 x 60 cm.</t>
  </si>
  <si>
    <t>E.V.A  com Glitter – cores variadas - sendo as principais: verde claro e escuro, amarelo, azul claro e escuro, branco, laranja, preto, marrom, vermelho, salmão, violeta, rosa claro e escuro,  material atóxico, lavável, durável, embalagem com 10 unidades. medida de cada folha: 50 x 40 cm.</t>
  </si>
  <si>
    <t>E.V.A. estampado  -  estampas e cores variadas - material atóxico, lavável, durável, embalagem com 10 unidades. medida de cada folha: 40 x 60 cm, espessura de 2 cm.</t>
  </si>
  <si>
    <t xml:space="preserve">Elástico (para dinheiro) nº18, embalagem com1,100 unidades </t>
  </si>
  <si>
    <t>Envelope branco – 22 X 11</t>
  </si>
  <si>
    <t>Envelope branco – 25 X 17</t>
  </si>
  <si>
    <t xml:space="preserve">Envelope branco – 31 X 41, com 100 unidades </t>
  </si>
  <si>
    <t>Envelope branco – 90g 18x25</t>
  </si>
  <si>
    <t>Envelope branco - tamanho oficio 90g 240x340 com 100 unidades</t>
  </si>
  <si>
    <t>Envelope branco grande 26x36, com 250</t>
  </si>
  <si>
    <t>Envelope pardo grande 26x36 KRAFT</t>
  </si>
  <si>
    <t xml:space="preserve">Envelope pardo oficio 28x20 KRAFT, com 100 unidades </t>
  </si>
  <si>
    <t xml:space="preserve">Estilete – grande, largo, confeccionado em plástico, cor neutra, caixa contendo 12 unidades, com lâmina de 18 mm. </t>
  </si>
  <si>
    <t xml:space="preserve">Etiqueta adesiva - 25,4 x 66,7 mm, 3 colunas, cor branca, etiqueta retangular, adesivo permanente. </t>
  </si>
  <si>
    <t xml:space="preserve">Etiqueta adesiva – 279,4 X 215,9 mm, cor branca, etiqueta retangular, adesivo permanente. </t>
  </si>
  <si>
    <t>Etiqueta adesiva 16,93x44, 45 mm, cor branca, etiqueta retangular, adesivo permanente, etiquetas por folha.</t>
  </si>
  <si>
    <t>Etiqueta adesiva 50,8x101, 6 mm, 2 colunas, Etiqueta autoadesiva disposta em folha no formato Carta.</t>
  </si>
  <si>
    <t>Extrator de Grampo galvanizado Tipo Espátula Metal</t>
  </si>
  <si>
    <t>Fio de nylon com 100 mts, 0,30 ml</t>
  </si>
  <si>
    <t>Fio de nylon com 100 mts, 0,60 ML</t>
  </si>
  <si>
    <t>Fita adesiva 12 mm x 30 mm - cores variadas</t>
  </si>
  <si>
    <t>Fita adesiva 12mm x 30m transparente de boa qualidade e validade</t>
  </si>
  <si>
    <t>Fita adesiva para demarcação de piso, cor vermelha e amarela 50 mm x 30 m</t>
  </si>
  <si>
    <t>Fita Adesiva Transparente - 18mm x 50m de boa qualidade e validade</t>
  </si>
  <si>
    <t xml:space="preserve">Fita adesiva Transparente 45mm x 45m boa qualidade e validade </t>
  </si>
  <si>
    <t>Fita crepe de 18 mm x 50m branca. - cor branca de boa qualidade e validade.</t>
  </si>
  <si>
    <t>Fita dupla face 12mmx30m boa qualidade e validade</t>
  </si>
  <si>
    <t>Fita marrom -  45mm x 45m boa qualidade e validade</t>
  </si>
  <si>
    <t>Garrafa de Tinta Amarela Epson T504 - 65 ml</t>
  </si>
  <si>
    <t>Garrafa de Tinta Amarela Epson T544 - 65ml</t>
  </si>
  <si>
    <t>Garrafa de Tinta Amarelo Epson 664 - 70 ml</t>
  </si>
  <si>
    <t>Garrafa de Tinta Ciano Epson 664 - 70 ml</t>
  </si>
  <si>
    <t>Garrafa de Tinta Ciano Epson T504 - 65 ml</t>
  </si>
  <si>
    <t>Garrafa de Tinta Ciano Epson T544 - 65 ml</t>
  </si>
  <si>
    <t>Garrafa de Tinta Magenta Epson 664 - 70 ml</t>
  </si>
  <si>
    <t>Garrafa de Tinta Magenta Epson T504 - 65 ml</t>
  </si>
  <si>
    <t>Garrafa de Tinta Magenta Epson T544 - 65 ml</t>
  </si>
  <si>
    <t>Garrafa de Tinta Preta Epson T504 - 127 ml</t>
  </si>
  <si>
    <t>Garrafa de Tinta Preta Epson T534, 127 ml</t>
  </si>
  <si>
    <t>Garrafa de Tinta Preta Epson T544 - 65 ml</t>
  </si>
  <si>
    <t>Garrafa de Tinta Preto Epson 664 - 70 ml</t>
  </si>
  <si>
    <t xml:space="preserve">Giz branco –  cxs c/50 unidades </t>
  </si>
  <si>
    <t>Giz colorido - cxs c/50 unidades</t>
  </si>
  <si>
    <t>Grampeador grande tamanho 17 cm - para o uso com o grampo 26x6. Grampeador de mesa 25 folhas. Estrutura metálica, grampeia até 25 folhas, com trilho cromado.</t>
  </si>
  <si>
    <t xml:space="preserve">Grampeador industrial em aço para madeira reforçado – regulagem de pressão com mola, utiliza grampo 106/6 e 106/8. </t>
  </si>
  <si>
    <t xml:space="preserve">Grampeador médio 26/6 12 cm - grampeador com corpo metálico. Depósito com face de segurança. Grampeamento com grampo fechado ou aberto. Utiliza grampo 26/6 mm. Grampeia até 25 folhas. Medidas: 12 cm comprimento x 03 cm largura x 4,5cm altura  </t>
  </si>
  <si>
    <t>Grampeador p/ 100 fls no mínimo - compatível para grampo 23/10.</t>
  </si>
  <si>
    <t>Grampo para grampeador 23/10 cobreado, com 5000 unidades.</t>
  </si>
  <si>
    <t>Grampo para grampeador 23/13, cobreado, com 5000 unidades</t>
  </si>
  <si>
    <t xml:space="preserve">Grampo para grampeador 23/15 cobreado, com 5000 unidades </t>
  </si>
  <si>
    <t xml:space="preserve">Grampo para grampeador 26/6 cobreado, com 5000 unidades </t>
  </si>
  <si>
    <t>Grampo para grampeador de tapeceiro, medidas 8 mm,  quantidade: 1000 unidades, material: aço carbono, 106/8</t>
  </si>
  <si>
    <t>Grampo para grampeador de tapeceiro, medidas 8 mm,  quantidade: 5000 unidades, material: aço carbono, 106/6</t>
  </si>
  <si>
    <t>Grampo prendedor de papel grampomol 32mm com 12 unidades</t>
  </si>
  <si>
    <t>Grampo prendedor de papel grampomol 41mm com 12 unidades</t>
  </si>
  <si>
    <t>Grampo prendedor papel Grampomol 51 mm com 12 unidades </t>
  </si>
  <si>
    <t>Grampo trilho metal 80 mm  com 50 unidades  </t>
  </si>
  <si>
    <t>Grampo trilho plástico para pastas tipo trilho, macho -fêmea, pacote com 50 unidades. Capacidade para armazenar 300 folhas, comprimento total de 30cm, dimensões:19,5cm</t>
  </si>
  <si>
    <t>Guilhotina com no mínimo as seguintes especificações: manual, máquina 51 x 54 x 47 cm, área de trabalho 35 x 34 cm, extensão de corte 34 cm, capacidade de corte 180 folhas.</t>
  </si>
  <si>
    <t>Guilhotina, Material: Aço, Tipo: Portátil, Comprimento Lâmina: 30 CM, Funcionamento: Manual, Capacidade Corte: 20 Folhas, Aplicação: Corte de Papel</t>
  </si>
  <si>
    <t>Kit Garrafa Epson T544 para Ecotank Preto, Ciano, Magenta, Amarelo</t>
  </si>
  <si>
    <t>Kit Garrafa Epson T664 para Ecotank Preto, Ciano, Magenta, Amarelo - 120 ml</t>
  </si>
  <si>
    <t>Lapis preto nº 2 - caixa com 100 und</t>
  </si>
  <si>
    <t>Lapiseira cor preta recarregavel com grip para espessura de grafite suportado 0,7mm</t>
  </si>
  <si>
    <t>Limpador líquido para quadro branco, remove instantaneamente manchas, resíduos, sujeiras, etc. Não tóxico. Frasco com 110 ml. Solução limpadora, aplicação: quadro branco, aspecto físico: líquido, características adicionais: spray, capacidade: 110 ml</t>
  </si>
  <si>
    <t>Livro ata pautado - 100 fl - formato 210mm x 300 mm, capa/contracapa papelão 770 grs., revestimento de papel 90 grs., plastificado, folhas internas: papel offset 56 grs., com 100 folhas pautadas e numeradas.</t>
  </si>
  <si>
    <t>Livro ponto -   livro de capa dura, com 50 folhas no formato 215 x 315 mm.</t>
  </si>
  <si>
    <t>Livro protocolo – capa / contracapa: papelão 700 grs., revestido papel 90 grs. plastificado, folha internas:  papel off set 63 grs., formato 154mm x 216 mm, 100 folhas.</t>
  </si>
  <si>
    <t>Papel carbono azul tamanho a4 – medindo 210x297, com 100 unidades.</t>
  </si>
  <si>
    <t>Papel carbono preto tamanho A4 - medindo 210x297, com 100 unidades.</t>
  </si>
  <si>
    <t>Papel cartão  branco e cores variadas – fosco, 50 x 70, 28g/mª.</t>
  </si>
  <si>
    <t>Papel contact transparente de PVC auto-adesivo, protegido no verso, por papel siliconado, aplicável na maioria das superfícies,45cm x 25m.</t>
  </si>
  <si>
    <t>Papel Crepom - 48 cm x 2,0 metros - com 10 unidades,  cores diversas</t>
  </si>
  <si>
    <t>Papel dobradura - cores variadas, 50 x 60, 28g/m²  Descrição: Papel dobradura, material: celulose vegetal, gramatura: 63 g,m2, largura: 75 mm, cor: variada</t>
  </si>
  <si>
    <t>Papel fotográfico adesivo; 115g, formato a4, pacote com 50 unidades;</t>
  </si>
  <si>
    <t xml:space="preserve">Papel fotográfico, 180g, formato a4, pacote com 50 unidades. 210x297mm 180g </t>
  </si>
  <si>
    <t>Papel Kraft 80g 60cmx200m</t>
  </si>
  <si>
    <t>Papel laminado - cores variadas, 45 x 59, 28g/mª.</t>
  </si>
  <si>
    <t xml:space="preserve">Papel offset 180 g, papel liso, formato a4, pacote com 100 folhas. </t>
  </si>
  <si>
    <t>Papel seda, com 100 folhas - cores variadas, 48 x 60, 28g/mª.</t>
  </si>
  <si>
    <t xml:space="preserve">Papel sulfite A4, com 500 fls. - 210x297, com 75g/mª, com ISO 9001 e FSC. </t>
  </si>
  <si>
    <t>Papel Sulfite Colorido Azul A4 75g (Caixa com 10 pacotes de 500 folhas cada)</t>
  </si>
  <si>
    <t>Papel Sulfite Colorido Rosa A4 75g (Caixa com 10 pacotes de 500 folhas cada)</t>
  </si>
  <si>
    <t>Papel Sulfite Colorido Verde A4 75g (Caixa com 10 pacotes de 500 folhas cada)</t>
  </si>
  <si>
    <t>Papel p/ Plotter - Branco - Sulfite - 90GR - 914mm x 50m - Bobina/Rolo</t>
  </si>
  <si>
    <t>Papel Vergê A4 210 mm X 297 mm, branco, com 50 folhas.</t>
  </si>
  <si>
    <t>Pasta a A/Z grande larga com 8 cm</t>
  </si>
  <si>
    <t>Pasta catálago c/ 50 folhas – pvc, envelopes plásticos/ 4 colchetes e visor preta, 245mmx335mmx20mm</t>
  </si>
  <si>
    <t>Pasta classificadora c/ grampo plástico 226mmx335mmx10mm, poliproleno, cores variadas.</t>
  </si>
  <si>
    <t>Pasta com grampo de papelão  com 23,5x33cm</t>
  </si>
  <si>
    <t>Pasta de papelão c/elástico e aba -  confeccionado com cartão tetra Pack 270 g e película de polietileno.</t>
  </si>
  <si>
    <t>Pasta de plástico com trilho com 23,5x33cm</t>
  </si>
  <si>
    <t>Pasta de plástico polionda escolar 315 226x55mm, cores variadas</t>
  </si>
  <si>
    <t>Pasta de plástico polionda escolar;  altura: 55mm; largura: 245mm; profundidade: 335mm; com abas e elástico; tamanho ofício; material pvc;cores variadas</t>
  </si>
  <si>
    <t>Pasta de plástico transparente c/ elástico e aba- tamanho 238 x 350 mm oficio.</t>
  </si>
  <si>
    <t>Pasta L; pasta; pasta para documentos; pasta organizadora; pasta transparente; pasta escolar; pasta com plastico; pasta plastica;envelope plástico; segurança de documentos; proteção de documentos; organização de documentos; armazenamento de documentos; material resistente; polietileno; sem furos; tamanho A4; pacote com 10 unidades; pasta de arquivo; envelope ACP; modelo L.</t>
  </si>
  <si>
    <t xml:space="preserve">Pasta sanfonada A/4, com 12 divisórias, cristal 230x38x330mm. </t>
  </si>
  <si>
    <t>Pasta suspensa para arquivo de Kraft  plast reforçada - com haste de arâme, com grampo,  feita em cartão marmorizado, hastes de metal,  6 posições para visor e etiqueta, contém 25 unidades,1 visor,  etiqueta branca, 305 g/m2, 361 x 240mm.</t>
  </si>
  <si>
    <t>Percevejos (cx/100) - em chapa e arame de aço latonados, 10mm, alta durabilidade, composição metal.</t>
  </si>
  <si>
    <t>Perfurador de papel 2 furos, para10 folhas, metal preto .</t>
  </si>
  <si>
    <t>Perfurador de papel grande para 35  folhas, metal preto</t>
  </si>
  <si>
    <t>Pincel atômico cor preto, com ponta chanfrada indeformável. Uso em papel, cartolina e papelão. Escrita grossa, recarregável, tinta a base de álcool.</t>
  </si>
  <si>
    <t>Pincel atômico cores azul. com ponta chanfrada indeformável. Uso em papel, cartolina e papelão. Escrita grossa, recarregável, tinta a base de álcool.</t>
  </si>
  <si>
    <t>Pincel chato nº8 cor amarela. Composição: cerda - cor branca. Técnica: óleo e acrílica. Virola: alumínio</t>
  </si>
  <si>
    <t>Pincel p/ quadro branco - cores preta, azul e vermelha - recarregável ponta macia e grossa, composição: álcool, corante e  resina, que apague facilmente.</t>
  </si>
  <si>
    <t>Pincel para pintura - pincel para pintura nº 16 cor amarela. Composição: cerda - cor branca. Técnica: óleo e acrílica. Virola: alumínio.</t>
  </si>
  <si>
    <t>Pincel para pintura - pincel para pintura nº 24  cor amarela. Composição: cerda - cor branca. Técnica: óleo e acrílica. Virola: alumínio.</t>
  </si>
  <si>
    <t>Pistola para cola quente - fina - com tecla para acionamento, produto certificado pelo INMETRO, Utilizada para derretimento de bastões de cola silicone de 11 e 12mm,  Corpo de plástico resistente de alta durabilidade,  Suporte metálico,  Bivolt (127 / 220V),  Garantia de 6 meses pelo Fabricante (contra defeitos de fabricação), Dimensões: ~16,5 x 3 x 14cm (CxLxA),  Peso: 216g.</t>
  </si>
  <si>
    <t>Pistola para cola quente 40 W/60HZ , grossa , com tecla para acionamento, produto certificado pelo INMETRO, Utilizada para derretimento de bastões de cola silicone de 1/2",  Corpo de plástico resistente de alta durabilidade,  Suporte metálico,  Bivolt (127 / 220V), Garantia de 6 meses pelo Fabricante (contra defeitos de fabricação).</t>
  </si>
  <si>
    <t>Plástico para Plastificação A4 220x307x0,05mm - 100 Unidades</t>
  </si>
  <si>
    <t>Porta caneta, clipes, borracha em acrílico - porta caneta c/ lugar para clipes, canetas, borracha, lembretes. Em acrílico transparente.</t>
  </si>
  <si>
    <t>Porta fita grande - sistema 2 em 1 (grande e pequeno), 858x210x90mm, 0,9 kg, plástico reciclável, diâmetro roldana pequena – 25 mm, roldana grande – 75 mm, chapa de corte – aço, cor preto.</t>
  </si>
  <si>
    <t>Prancheta de madeira - MDF natural, prendedor W/CLIP A4, 230x330 mm.</t>
  </si>
  <si>
    <t>Prendedor de papel 19mm tipo binder, caixa com 12 unidades</t>
  </si>
  <si>
    <t>Quadro Branco Lousa 1,20x90cm Moldura Aluminio</t>
  </si>
  <si>
    <t>Quadro Cortiça 1,20 x 90 cm Moldura Madeira</t>
  </si>
  <si>
    <t>Reabastecedor de pincel atômico – azul, 37 ML.</t>
  </si>
  <si>
    <t>Reabastecedor de pincel atômico – preto, 37 ML.</t>
  </si>
  <si>
    <t>Reabastecedor de pincel atômico – vermelho, 37 ML.</t>
  </si>
  <si>
    <t>Reabastecedor para pincel azul de quadro branco, 37 ML.</t>
  </si>
  <si>
    <t>Reabastecedor para pincel preto de quadro branco, 37 ML.</t>
  </si>
  <si>
    <t>Reabastecedor para pincel vermelho de quadro branco, 37 ML.</t>
  </si>
  <si>
    <t>Régua transparente - 30 cm (acrílica) – incolor, fabricada em PVC, com rebaixo, fino acabamento, escalas de precisão, gravadas fotoquimicamente, resistentes ao uso continuo, escala em milímetros.</t>
  </si>
  <si>
    <t>Suporte para monitor black piano com 3 gavetas pretas feito de madeira MDF 9mm, dimensões,A x L x P: 15,5cm x 38,5 x 25,5 cm</t>
  </si>
  <si>
    <t>Tesoura inox para uso geral cabo plástico, 21 cm, largura 7,7cm, altura 1cm, peso 68g.</t>
  </si>
  <si>
    <t>Tinta p/ carimbo tinta à base de água, cores azul, conteúdo 40 ml, com 3 unidades</t>
  </si>
  <si>
    <t>Tinta p/ carimbo tinta à base de água, cores preto, conteúdo 40 ml, com 3 unidades</t>
  </si>
  <si>
    <t>Tinta p/ pintura em face c/6 - kit p/ pintura em face c/ as cores: branca, preta, vermelha, amarela, azul e verde, de boa qualidade.</t>
  </si>
  <si>
    <t>MEMÓRIA DE CALCULO - FORNECEDORES</t>
  </si>
  <si>
    <t>QUANT</t>
  </si>
  <si>
    <t xml:space="preserve">PAPELARIA ARCO IRIS </t>
  </si>
  <si>
    <t xml:space="preserve">P E J CELULARES E PAPELARIA </t>
  </si>
  <si>
    <t>MEDIANA</t>
  </si>
  <si>
    <t>Cartolina americana colorida dupla face confeccionada em celulose vegetal, 50x66 cm, gramatura 150g/M². Papel encorpado, mais rígido, Cores variadas: Amarelo, Azul Claro, Azul Escuro, Branco, Laranja, Lilás, Marrom, Ouro, Preto, Rosa, Roxo, Salmão, Verde Claro, Verde Escuro e Vermelho.</t>
  </si>
  <si>
    <t>Elástico (para dinheiro) nº18, embalagem com, 100 gramas</t>
  </si>
  <si>
    <t>Etiqueta adesiva - 25,4 x 66,7 mm, 3 colunas, cor branca, etiqueta retangular, adesivo permanente.  Pacote com 100 folhas</t>
  </si>
  <si>
    <t>Etiqueta adesiva – 279,4 X 215,9 mm, tamanho carta, cor branca, etiqueta retangular, adesivo permanente.  Pacote com 100 folhas</t>
  </si>
  <si>
    <t>Etiqueta adesiva 16,93x 44,45 mm, 4 colunas, cor branca, etiqueta retangular, adesivo permanente. Pacote com 10 folhas</t>
  </si>
  <si>
    <t>Etiqueta adesiva 50,8x101, 6 mm, 2 colunas, Etiqueta autoadesiva disposta em folha no formato Carta. 10 Etiquetas por Folha. Pacote com 100 folhas</t>
  </si>
  <si>
    <t>Fita adesiva marrom -  45mm x 45m boa qualidade e validade</t>
  </si>
  <si>
    <t>Livro ponto -   livro de capa dura, com 50 folhas no formato 215 x 315mm.</t>
  </si>
  <si>
    <t>Papel fotográfico adesivo; 115g, formato A4, pacote com 50 unidades;</t>
  </si>
  <si>
    <t>Pasta de plástico polionda escolar 315x226x55mm, cores variadas</t>
  </si>
  <si>
    <t>Perfurador de papel 2 furos, para 10 folhas, metal preto .</t>
  </si>
  <si>
    <t>https://www.tilibraexpress.com.br/?gad_source=1&amp;gclid=EAIaIQobChMI7eDW6t_HhgMVi0FIAB10CRXUEAAYASAAEgKU_fD_BwE</t>
  </si>
  <si>
    <t>https://www.papelariarainha.com.br/?gad_source=1&amp;gclid=EAIaIQobChMI_KeRn5SphwMVUCCtBh1A9gNBEAAYASAAEgL9mPD_BwE</t>
  </si>
  <si>
    <t>https://www.kalunga.com.br/</t>
  </si>
  <si>
    <t>PAPELEX</t>
  </si>
  <si>
    <t>ARTNOVA E SANTIL</t>
  </si>
  <si>
    <t>MARPAX</t>
  </si>
  <si>
    <t>MADEIRAMADEIRA</t>
  </si>
  <si>
    <t>ELLOS</t>
  </si>
  <si>
    <t>Almofada p/carimbo: plástica nº 3. medida interna útil 6,7 x 11,0 mm, não contém álcool.</t>
  </si>
  <si>
    <t>Caixa com 12 grafites cada tubo - para lapiseira ponta espessura 0,7mm comrimento 06 cm</t>
  </si>
  <si>
    <t>Caneta corretiva, material: plástico, tipo ponta: plástico, carga: aproximadamente 8 ml, aplicação: escrita caixa com 12 unidades</t>
  </si>
  <si>
    <t xml:space="preserve">Caneta Hidrográfica 12 cores - lavável na maioria dos tecidos, espessura de traço aprox. 3.0 mm, ponta grossa </t>
  </si>
  <si>
    <t>Cartolina americana colorida dupla face confeccionada em celulose vegetal, 50x66 cm, gramatura aproximadamente 200g/M². Cores disponíveis: Amarelo, Azul Claro, Azul Escuro, Branco, Laranja, Lilás, Marrom, Ouro, Preto, Rosa, Roxo, Salmão, Verde Claro, Verde Escuro e Vermelho.</t>
  </si>
  <si>
    <t>CLIPS NIQUELADO NR 2/0 - cx com 100 unidades</t>
  </si>
  <si>
    <t>CLIPS NIQUELADO NR 3/0 -  cx com 50 unidades</t>
  </si>
  <si>
    <t xml:space="preserve">CLIPS NIQUELADO NR 4/0 - cx com 50 unidades  </t>
  </si>
  <si>
    <t>CLIPS NIQUELADO NR 6/0 -  cx com 50 unidades</t>
  </si>
  <si>
    <t xml:space="preserve">CLIPS NIQUELADO NR 8/0 -  cx com 25 unidades </t>
  </si>
  <si>
    <t>Cola colorida com 6 unidades. Tinta a base de PVA, conservante e pigmentos: Não tóxica.</t>
  </si>
  <si>
    <t>Cola de artesanato 20g – cianoacrilato.</t>
  </si>
  <si>
    <t>Cola em bastão - aproximadamente 20gr, com tampa, não tóxica, lavável, PVA, glicerina, água, conservantes.</t>
  </si>
  <si>
    <t>Cola fria de silicone liquida, transparente, com 60 ML.</t>
  </si>
  <si>
    <t xml:space="preserve">Cola glitter com 6 un. - para trabalhos escolares e artesanais. Tinta a base de PVA. Não tóxico, lavável e com brilho intenso, possuindo bico aplicador, tubos com 25 gramas. </t>
  </si>
  <si>
    <t>Cola instantânea, adesivo instantâneo universal, tubo com 05 gramas.</t>
  </si>
  <si>
    <t>Corretivo liquido branco - 18 ml, fórmula à base de água, sem odor, não tóxico, correção a seco.</t>
  </si>
  <si>
    <t>Creme umedecedor de dedos; embalagem com 12 gramas; material ácido graxo, glicídios, corante alimentício e essência aromática; não engordura e nem mancha os papéi; creme acondicionado em embalagem plástica com tampa; indicar na embalagem a data de fabricação e o prazo de validade do produto.</t>
  </si>
  <si>
    <t>E.V.A  – cores variadas - sendo as principais: verde claro e escuro, amarelo, azul claro e escuro, branco, laranja, preto, marrom, vermelho, salmão, violeta, rosa claro e escuro,  material atóxico, embalagem com 10 unidades. medida de cada folha: 40 x 60 cm.</t>
  </si>
  <si>
    <t>E.V.A  com Glitter – cores variadas - sendo as principais: verde claro e escuro, amarelo, azul claro e escuro, branco, laranja, preto, marrom, vermelho, salmão, violeta, rosa claro e escuro,  material atóxico, lavável, durável, embalagem com 10 unidades. medida de cada folha: aproximadamente 50 x 40 cm.</t>
  </si>
  <si>
    <t>E.V.A. estampado  -  estampas e cores variadas - material atóxico, embalagem com 10 unidades. medida de cada folha: 40 x 60 cm, espessura de 2 cm.</t>
  </si>
  <si>
    <t>Elástico nº18, embalagem com minimo 100 unidades.</t>
  </si>
  <si>
    <t xml:space="preserve">Envelope branco – 31 X 41cm, com 100 unidades </t>
  </si>
  <si>
    <t>Envelope branco - tamanho oficio, 90g , 24 X 34cm, com 100 unidades</t>
  </si>
  <si>
    <t>Envelope branco - 26x36cm, com 250 unidades</t>
  </si>
  <si>
    <t>Envelope pardo - 26x36cm - KRAFT</t>
  </si>
  <si>
    <t>Envelope pardo oficio - 28x20cm - KRAFT</t>
  </si>
  <si>
    <t>Etiqueta adesiva - 25,4 x 66,7 mm, 3 colunas por folhas, cor branca, etiqueta retangular. 100 folhas</t>
  </si>
  <si>
    <t>Etiqueta adesiva – 279,4 X 215,9 mm, cor branca, etiqueta retangular, adesivo permanente. 01 etiqueta por folha - 100 folhas</t>
  </si>
  <si>
    <t>Etiqueta adesiva 16,93x44,45 mm, 4 colunas, cor branca, etiqueta retangular, adesivo permanente, 60 etiquetas por folha. 10 folhas</t>
  </si>
  <si>
    <t>Kit Garrafa Epson T544 para Ecotank Preto, Ciano, Magenta, Amarelo - 65ml</t>
  </si>
  <si>
    <t>Lapis preto nº 2 - caixa com minimo 100 und</t>
  </si>
  <si>
    <t>Papel carbono azul tamanho a4 – medindo 210x297mm, com 100 unidades.</t>
  </si>
  <si>
    <t>Papel carbono preto tamanho A4 - medindo 210x297mm, com 100 unidades.</t>
  </si>
  <si>
    <t>Papel cartão  branco e cores variadas – fosco, 50 x 70, 280g/m2.</t>
  </si>
  <si>
    <t xml:space="preserve">Papel fotográfico, Brilhante, 180g, formato A4, pacote com 50 unidades. 210x297mm 180g </t>
  </si>
  <si>
    <t>Papel seda, com 100 folhas - cores variadas, 48 x 60, 18g/m2.</t>
  </si>
  <si>
    <t>SAÚDE</t>
  </si>
  <si>
    <t>AÇÃO SOCIAL</t>
  </si>
  <si>
    <t>TOTAL</t>
  </si>
  <si>
    <t>UN</t>
  </si>
  <si>
    <t>Bloco de recado autoadesivo 75 x 100mm  -  bloco com 100 fls.</t>
  </si>
  <si>
    <t>JG</t>
  </si>
  <si>
    <t xml:space="preserve">Elástico (para dinheiro) nº18, embalagem com, 100 unidades </t>
  </si>
  <si>
    <t>Envelope branco grande 26x36, com 250 unidades</t>
  </si>
  <si>
    <t xml:space="preserve">Grampeador médio 26/6 - 12 cm - grampeador com corpo metálico. Depósito com face de segurança. Grampeamento com grampo fechado ou aberto. Utiliza grampo 26/6 mm. Grampeia até 25 folhas. Medidas: 12 cm comprimento x 03 cm largura x 4,5cm altura  </t>
  </si>
  <si>
    <t>Papel cartão  branco e cores variadas – fosco, 50 x 70, 280g/mª.</t>
  </si>
  <si>
    <t xml:space="preserve">Papel fotográfico, 180g, Brilhante, formato a4, pacote com 50 unidades. 210x297mm 180g </t>
  </si>
  <si>
    <t xml:space="preserve">EDU. </t>
  </si>
  <si>
    <t>ADM</t>
  </si>
  <si>
    <t>MÉDIA UNITÁRIO</t>
  </si>
  <si>
    <r>
      <t>Guilhotina</t>
    </r>
    <r>
      <rPr>
        <sz val="10"/>
        <color theme="1"/>
        <rFont val="Arial"/>
        <family val="2"/>
        <charset val="1"/>
      </rPr>
      <t xml:space="preserve">, Material: Aço, Tipo: Portátil, Comprimento Lâmina: 30 CM, Funcionamento: Manual, </t>
    </r>
    <r>
      <rPr>
        <b/>
        <u/>
        <sz val="10"/>
        <color theme="1"/>
        <rFont val="Arial"/>
        <family val="2"/>
        <charset val="1"/>
      </rPr>
      <t>Capacidade Corte: 20 Folhas, Aplicação: Corte de Papel</t>
    </r>
  </si>
  <si>
    <t>UM</t>
  </si>
  <si>
    <r>
      <t xml:space="preserve">Cola, </t>
    </r>
    <r>
      <rPr>
        <sz val="10"/>
        <rFont val="Arial"/>
        <family val="2"/>
        <charset val="1"/>
      </rPr>
      <t xml:space="preserve">Composição: Polivinil Acetato - Pva. Cor: Variada. Aplicação: Escolar. Características Adicionais: Peso 23g/Secagem Rápida/Atóxica. Tipo: Líquido Viscoso.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</si>
</sst>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R$&quot;\ #,##0.00;[Red]\-&quot;R$&quot;\ #,##0.00"/>
    <numFmt numFmtId="164" formatCode="&quot;R$ &quot;#,##0.00"/>
    <numFmt numFmtId="165" formatCode="_-&quot;R$ &quot;* #,##0.00_-;&quot;-R$ &quot;* #,##0.00_-;_-&quot;R$ &quot;* \-??_-;_-@_-"/>
    <numFmt numFmtId="166" formatCode="_-[$R$-416]\ * #,##0.00_-;\-[$R$-416]\ * #,##0.00_-;_-[$R$-416]\ * \-??_-;_-@_-"/>
    <numFmt numFmtId="167" formatCode="&quot;R$ &quot;#,##0.00;[Red]&quot;R$ &quot;#,##0.00"/>
    <numFmt numFmtId="168" formatCode="[$R$-416]\ #,##0.00;[Red][$R$-416]\ #,##0.00"/>
    <numFmt numFmtId="169" formatCode="_-* #,##0.00_-;\-* #,##0.00_-;_-* \-??_-;_-@_-"/>
  </numFmts>
  <fonts count="62" x14ac:knownFonts="1">
    <font>
      <sz val="11"/>
      <color theme="1"/>
      <name val="Calibri"/>
      <family val="2"/>
      <charset val="1"/>
    </font>
    <font>
      <sz val="11"/>
      <color theme="1"/>
      <name val="Arial"/>
      <family val="2"/>
      <charset val="1"/>
    </font>
    <font>
      <b/>
      <sz val="10"/>
      <color theme="1"/>
      <name val="Arial"/>
      <family val="2"/>
      <charset val="1"/>
    </font>
    <font>
      <sz val="9"/>
      <name val="Arial"/>
      <family val="2"/>
      <charset val="1"/>
    </font>
    <font>
      <sz val="10"/>
      <color theme="1"/>
      <name val="Calibri"/>
      <family val="2"/>
      <charset val="1"/>
    </font>
    <font>
      <sz val="11"/>
      <color theme="1"/>
      <name val="Times New Roman"/>
      <family val="1"/>
      <charset val="1"/>
    </font>
    <font>
      <b/>
      <sz val="12"/>
      <color theme="1"/>
      <name val="Arial"/>
      <family val="2"/>
      <charset val="1"/>
    </font>
    <font>
      <b/>
      <sz val="9"/>
      <color theme="1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000000"/>
      <name val="Calibri"/>
      <family val="2"/>
      <charset val="1"/>
    </font>
    <font>
      <b/>
      <sz val="9"/>
      <color theme="1"/>
      <name val="Calibri"/>
      <family val="2"/>
      <charset val="1"/>
    </font>
    <font>
      <sz val="9"/>
      <color theme="1"/>
      <name val="Times New Roman"/>
      <family val="1"/>
      <charset val="1"/>
    </font>
    <font>
      <sz val="9"/>
      <color theme="1"/>
      <name val="Arial"/>
      <family val="2"/>
      <charset val="1"/>
    </font>
    <font>
      <sz val="10"/>
      <color theme="1"/>
      <name val="Arial"/>
      <family val="2"/>
      <charset val="1"/>
    </font>
    <font>
      <b/>
      <u/>
      <sz val="10"/>
      <color theme="1"/>
      <name val="Arial"/>
      <family val="2"/>
      <charset val="1"/>
    </font>
    <font>
      <sz val="9"/>
      <color theme="1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  <charset val="1"/>
    </font>
    <font>
      <b/>
      <sz val="9"/>
      <name val="Calibri"/>
      <family val="2"/>
      <charset val="1"/>
    </font>
    <font>
      <sz val="9"/>
      <name val="Calibri"/>
      <family val="2"/>
      <charset val="1"/>
    </font>
    <font>
      <b/>
      <u/>
      <sz val="10"/>
      <name val="Arial"/>
      <family val="2"/>
      <charset val="1"/>
    </font>
    <font>
      <sz val="11"/>
      <color rgb="FF0070C0"/>
      <name val="Arial"/>
      <family val="2"/>
      <charset val="1"/>
    </font>
    <font>
      <sz val="11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theme="10"/>
      <name val="Calibri"/>
      <family val="2"/>
      <charset val="1"/>
    </font>
    <font>
      <u/>
      <sz val="11"/>
      <color theme="8"/>
      <name val="Calibri"/>
      <family val="2"/>
      <charset val="1"/>
    </font>
    <font>
      <b/>
      <sz val="11"/>
      <name val="Calibri"/>
      <family val="2"/>
      <charset val="1"/>
    </font>
    <font>
      <u/>
      <sz val="11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8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0"/>
      <color theme="1"/>
      <name val="Calibri"/>
      <family val="2"/>
      <charset val="1"/>
    </font>
    <font>
      <sz val="12"/>
      <color theme="1"/>
      <name val="Arial"/>
      <family val="2"/>
      <charset val="1"/>
    </font>
    <font>
      <sz val="9"/>
      <name val="Times New Roman"/>
      <family val="1"/>
      <charset val="1"/>
    </font>
    <font>
      <sz val="11"/>
      <color theme="8"/>
      <name val="Arial"/>
      <family val="2"/>
      <charset val="1"/>
    </font>
    <font>
      <sz val="9"/>
      <color rgb="FF000000"/>
      <name val="Times New Roman"/>
      <family val="1"/>
      <charset val="1"/>
    </font>
    <font>
      <sz val="12"/>
      <color theme="1"/>
      <name val="Calibri"/>
      <family val="2"/>
      <charset val="1"/>
    </font>
    <font>
      <sz val="14"/>
      <color theme="1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u/>
      <sz val="11"/>
      <color theme="10"/>
      <name val="Calibri"/>
      <family val="2"/>
      <charset val="1"/>
    </font>
    <font>
      <b/>
      <sz val="11"/>
      <color theme="8"/>
      <name val="Calibri"/>
      <family val="2"/>
      <charset val="1"/>
    </font>
    <font>
      <sz val="14"/>
      <color theme="1"/>
      <name val="Arial"/>
      <family val="2"/>
      <charset val="1"/>
    </font>
    <font>
      <sz val="14"/>
      <name val="Arial"/>
      <family val="2"/>
      <charset val="1"/>
    </font>
    <font>
      <sz val="14"/>
      <color rgb="FF000000"/>
      <name val="Arial"/>
      <family val="2"/>
      <charset val="1"/>
    </font>
    <font>
      <b/>
      <i/>
      <sz val="9"/>
      <color theme="1"/>
      <name val="Calibri"/>
      <family val="2"/>
      <charset val="1"/>
    </font>
    <font>
      <sz val="9"/>
      <color theme="9" tint="-0.249977111117893"/>
      <name val="Calibri"/>
      <family val="2"/>
      <charset val="1"/>
    </font>
    <font>
      <sz val="8"/>
      <name val="Times New Roman"/>
      <family val="1"/>
      <charset val="1"/>
    </font>
    <font>
      <b/>
      <sz val="8"/>
      <name val="Times New Roman"/>
      <family val="1"/>
      <charset val="1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sz val="8"/>
      <color rgb="FFFF0000"/>
      <name val="Times New Roman"/>
      <family val="1"/>
      <charset val="1"/>
    </font>
    <font>
      <sz val="8"/>
      <color theme="1"/>
      <name val="Times New Roman"/>
      <family val="1"/>
      <charset val="1"/>
    </font>
    <font>
      <sz val="8"/>
      <color theme="4" tint="-0.249977111117893"/>
      <name val="Times New Roman"/>
      <family val="1"/>
      <charset val="1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9" fontId="60" fillId="0" borderId="0" applyBorder="0" applyProtection="0"/>
    <xf numFmtId="165" fontId="60" fillId="0" borderId="0" applyBorder="0" applyProtection="0"/>
    <xf numFmtId="0" fontId="28" fillId="0" borderId="0" applyBorder="0" applyProtection="0"/>
  </cellStyleXfs>
  <cellXfs count="304">
    <xf numFmtId="0" fontId="0" fillId="0" borderId="0" xfId="0"/>
    <xf numFmtId="0" fontId="1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left"/>
    </xf>
    <xf numFmtId="164" fontId="1" fillId="0" borderId="1" xfId="0" applyNumberFormat="1" applyFont="1" applyBorder="1" applyAlignment="1" applyProtection="1">
      <alignment horizontal="center"/>
    </xf>
    <xf numFmtId="0" fontId="0" fillId="0" borderId="0" xfId="0" applyAlignment="1" applyProtection="1"/>
    <xf numFmtId="166" fontId="5" fillId="0" borderId="1" xfId="2" applyNumberFormat="1" applyFont="1" applyBorder="1" applyAlignment="1" applyProtection="1">
      <alignment horizontal="center"/>
    </xf>
    <xf numFmtId="164" fontId="1" fillId="0" borderId="2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 vertical="center" textRotation="90"/>
    </xf>
    <xf numFmtId="0" fontId="8" fillId="0" borderId="6" xfId="0" applyFont="1" applyBorder="1" applyAlignment="1" applyProtection="1">
      <alignment horizontal="center" vertical="center" textRotation="90"/>
    </xf>
    <xf numFmtId="0" fontId="9" fillId="0" borderId="6" xfId="0" applyFont="1" applyBorder="1" applyAlignment="1" applyProtection="1">
      <alignment horizontal="center" vertical="center" textRotation="90"/>
    </xf>
    <xf numFmtId="0" fontId="9" fillId="0" borderId="7" xfId="0" applyFont="1" applyBorder="1" applyAlignment="1" applyProtection="1">
      <alignment horizontal="center" vertical="center" textRotation="90"/>
    </xf>
    <xf numFmtId="0" fontId="9" fillId="0" borderId="8" xfId="0" applyFont="1" applyBorder="1" applyAlignment="1" applyProtection="1">
      <alignment horizontal="center" vertical="center" textRotation="90"/>
    </xf>
    <xf numFmtId="0" fontId="10" fillId="0" borderId="9" xfId="0" applyFont="1" applyBorder="1" applyAlignment="1" applyProtection="1">
      <alignment horizontal="center" vertical="center" wrapText="1"/>
    </xf>
    <xf numFmtId="164" fontId="8" fillId="0" borderId="7" xfId="0" applyNumberFormat="1" applyFont="1" applyBorder="1" applyAlignment="1" applyProtection="1">
      <alignment horizontal="center" vertical="center" wrapText="1"/>
    </xf>
    <xf numFmtId="164" fontId="7" fillId="0" borderId="10" xfId="0" applyNumberFormat="1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center" vertical="center"/>
    </xf>
    <xf numFmtId="166" fontId="12" fillId="0" borderId="8" xfId="2" applyNumberFormat="1" applyFont="1" applyBorder="1" applyAlignment="1" applyProtection="1">
      <alignment horizontal="center" vertical="center" wrapText="1"/>
    </xf>
    <xf numFmtId="164" fontId="7" fillId="0" borderId="8" xfId="0" applyNumberFormat="1" applyFont="1" applyBorder="1" applyAlignment="1" applyProtection="1">
      <alignment horizontal="center" vertical="center" wrapText="1"/>
    </xf>
    <xf numFmtId="164" fontId="7" fillId="0" borderId="11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164" fontId="4" fillId="2" borderId="13" xfId="0" applyNumberFormat="1" applyFont="1" applyFill="1" applyBorder="1" applyAlignment="1" applyProtection="1">
      <alignment horizontal="center" vertical="center"/>
    </xf>
    <xf numFmtId="167" fontId="4" fillId="0" borderId="4" xfId="0" applyNumberFormat="1" applyFont="1" applyBorder="1" applyAlignment="1" applyProtection="1">
      <alignment horizontal="center" vertical="center"/>
    </xf>
    <xf numFmtId="167" fontId="11" fillId="0" borderId="4" xfId="0" applyNumberFormat="1" applyFont="1" applyBorder="1" applyAlignment="1" applyProtection="1">
      <alignment horizontal="center" vertical="center"/>
    </xf>
    <xf numFmtId="167" fontId="16" fillId="0" borderId="4" xfId="0" applyNumberFormat="1" applyFont="1" applyBorder="1" applyAlignment="1" applyProtection="1">
      <alignment horizontal="center" vertical="center"/>
    </xf>
    <xf numFmtId="168" fontId="17" fillId="0" borderId="13" xfId="2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167" fontId="4" fillId="0" borderId="14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left" vertical="center" wrapText="1"/>
    </xf>
    <xf numFmtId="164" fontId="4" fillId="0" borderId="15" xfId="0" applyNumberFormat="1" applyFont="1" applyBorder="1" applyAlignment="1" applyProtection="1">
      <alignment horizontal="center" vertical="center"/>
    </xf>
    <xf numFmtId="168" fontId="17" fillId="0" borderId="15" xfId="2" applyNumberFormat="1" applyFont="1" applyBorder="1" applyAlignment="1" applyProtection="1">
      <alignment horizontal="center" vertical="center"/>
    </xf>
    <xf numFmtId="167" fontId="4" fillId="0" borderId="1" xfId="0" applyNumberFormat="1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/>
    </xf>
    <xf numFmtId="0" fontId="14" fillId="0" borderId="14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164" fontId="20" fillId="2" borderId="13" xfId="0" applyNumberFormat="1" applyFont="1" applyFill="1" applyBorder="1" applyAlignment="1" applyProtection="1">
      <alignment horizontal="center" vertical="center"/>
    </xf>
    <xf numFmtId="167" fontId="20" fillId="0" borderId="4" xfId="0" applyNumberFormat="1" applyFont="1" applyBorder="1" applyAlignment="1" applyProtection="1">
      <alignment horizontal="center" vertical="center"/>
    </xf>
    <xf numFmtId="167" fontId="21" fillId="0" borderId="4" xfId="0" applyNumberFormat="1" applyFont="1" applyBorder="1" applyAlignment="1" applyProtection="1">
      <alignment horizontal="center" vertical="center"/>
    </xf>
    <xf numFmtId="167" fontId="22" fillId="0" borderId="4" xfId="0" applyNumberFormat="1" applyFont="1" applyBorder="1" applyAlignment="1" applyProtection="1">
      <alignment horizontal="center" vertical="center"/>
    </xf>
    <xf numFmtId="168" fontId="20" fillId="0" borderId="15" xfId="2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164" fontId="4" fillId="0" borderId="13" xfId="0" applyNumberFormat="1" applyFont="1" applyBorder="1" applyAlignment="1" applyProtection="1">
      <alignment horizontal="center" vertical="center"/>
    </xf>
    <xf numFmtId="168" fontId="4" fillId="0" borderId="13" xfId="2" applyNumberFormat="1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horizontal="left" vertical="center" wrapText="1"/>
    </xf>
    <xf numFmtId="164" fontId="4" fillId="0" borderId="13" xfId="0" applyNumberFormat="1" applyFont="1" applyBorder="1" applyAlignment="1" applyProtection="1">
      <alignment horizontal="center" vertical="center"/>
    </xf>
    <xf numFmtId="167" fontId="4" fillId="0" borderId="4" xfId="0" applyNumberFormat="1" applyFont="1" applyBorder="1" applyAlignment="1" applyProtection="1">
      <alignment horizontal="center" vertical="center"/>
    </xf>
    <xf numFmtId="167" fontId="11" fillId="0" borderId="4" xfId="0" applyNumberFormat="1" applyFont="1" applyBorder="1" applyAlignment="1" applyProtection="1">
      <alignment horizontal="center" vertical="center"/>
    </xf>
    <xf numFmtId="167" fontId="16" fillId="0" borderId="4" xfId="0" applyNumberFormat="1" applyFont="1" applyBorder="1" applyAlignment="1" applyProtection="1">
      <alignment horizontal="center" vertical="center"/>
    </xf>
    <xf numFmtId="168" fontId="17" fillId="0" borderId="13" xfId="2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167" fontId="4" fillId="0" borderId="14" xfId="0" applyNumberFormat="1" applyFont="1" applyBorder="1" applyAlignment="1" applyProtection="1">
      <alignment horizontal="center" vertical="center"/>
    </xf>
    <xf numFmtId="167" fontId="4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/>
    </xf>
    <xf numFmtId="0" fontId="19" fillId="0" borderId="2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vertical="center" wrapText="1"/>
    </xf>
    <xf numFmtId="0" fontId="9" fillId="0" borderId="4" xfId="0" applyFont="1" applyBorder="1" applyAlignment="1" applyProtection="1">
      <alignment horizontal="center" vertical="center"/>
    </xf>
    <xf numFmtId="164" fontId="20" fillId="0" borderId="13" xfId="0" applyNumberFormat="1" applyFont="1" applyBorder="1" applyAlignment="1" applyProtection="1">
      <alignment horizontal="center" vertical="center"/>
    </xf>
    <xf numFmtId="167" fontId="20" fillId="0" borderId="4" xfId="0" applyNumberFormat="1" applyFont="1" applyBorder="1" applyAlignment="1" applyProtection="1">
      <alignment horizontal="center" vertical="center"/>
    </xf>
    <xf numFmtId="167" fontId="21" fillId="0" borderId="4" xfId="0" applyNumberFormat="1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/>
    </xf>
    <xf numFmtId="0" fontId="19" fillId="2" borderId="1" xfId="0" applyFont="1" applyFill="1" applyBorder="1" applyAlignment="1" applyProtection="1">
      <alignment vertical="center" wrapText="1"/>
    </xf>
    <xf numFmtId="168" fontId="20" fillId="0" borderId="13" xfId="2" applyNumberFormat="1" applyFont="1" applyBorder="1" applyAlignment="1" applyProtection="1">
      <alignment horizontal="center" vertical="center"/>
    </xf>
    <xf numFmtId="167" fontId="20" fillId="0" borderId="14" xfId="0" applyNumberFormat="1" applyFont="1" applyBorder="1" applyAlignment="1" applyProtection="1">
      <alignment horizontal="center" vertical="center"/>
    </xf>
    <xf numFmtId="167" fontId="20" fillId="0" borderId="1" xfId="0" applyNumberFormat="1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0" fontId="24" fillId="0" borderId="4" xfId="0" applyFont="1" applyBorder="1" applyAlignment="1" applyProtection="1">
      <alignment horizontal="center"/>
    </xf>
    <xf numFmtId="0" fontId="25" fillId="0" borderId="0" xfId="0" applyFont="1" applyBorder="1" applyAlignment="1" applyProtection="1">
      <alignment horizontal="center"/>
    </xf>
    <xf numFmtId="0" fontId="25" fillId="0" borderId="0" xfId="0" applyFont="1" applyBorder="1" applyAlignment="1" applyProtection="1">
      <alignment horizontal="center"/>
    </xf>
    <xf numFmtId="0" fontId="25" fillId="0" borderId="4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vertical="center" wrapText="1"/>
    </xf>
    <xf numFmtId="0" fontId="13" fillId="2" borderId="16" xfId="0" applyFont="1" applyFill="1" applyBorder="1" applyAlignment="1" applyProtection="1">
      <alignment horizontal="center"/>
    </xf>
    <xf numFmtId="0" fontId="7" fillId="2" borderId="4" xfId="0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167" fontId="4" fillId="2" borderId="4" xfId="0" applyNumberFormat="1" applyFont="1" applyFill="1" applyBorder="1" applyAlignment="1" applyProtection="1">
      <alignment horizontal="center" vertical="center"/>
    </xf>
    <xf numFmtId="167" fontId="11" fillId="2" borderId="4" xfId="0" applyNumberFormat="1" applyFont="1" applyFill="1" applyBorder="1" applyAlignment="1" applyProtection="1">
      <alignment horizontal="center" vertical="center"/>
    </xf>
    <xf numFmtId="167" fontId="16" fillId="2" borderId="4" xfId="0" applyNumberFormat="1" applyFont="1" applyFill="1" applyBorder="1" applyAlignment="1" applyProtection="1">
      <alignment horizontal="center" vertical="center"/>
    </xf>
    <xf numFmtId="168" fontId="17" fillId="2" borderId="13" xfId="2" applyNumberFormat="1" applyFont="1" applyFill="1" applyBorder="1" applyAlignment="1" applyProtection="1">
      <alignment horizontal="center" vertical="center"/>
    </xf>
    <xf numFmtId="167" fontId="4" fillId="2" borderId="14" xfId="0" applyNumberFormat="1" applyFont="1" applyFill="1" applyBorder="1" applyAlignment="1" applyProtection="1">
      <alignment horizontal="center" vertical="center"/>
    </xf>
    <xf numFmtId="167" fontId="4" fillId="2" borderId="1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8" fillId="0" borderId="1" xfId="0" applyFont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center"/>
    </xf>
    <xf numFmtId="0" fontId="9" fillId="2" borderId="4" xfId="0" applyFont="1" applyFill="1" applyBorder="1" applyAlignment="1" applyProtection="1">
      <alignment horizontal="center" vertical="center"/>
    </xf>
    <xf numFmtId="0" fontId="19" fillId="2" borderId="1" xfId="0" applyFont="1" applyFill="1" applyBorder="1" applyAlignment="1" applyProtection="1">
      <alignment horizontal="center" vertical="center"/>
    </xf>
    <xf numFmtId="0" fontId="19" fillId="2" borderId="2" xfId="0" applyFont="1" applyFill="1" applyBorder="1" applyAlignment="1" applyProtection="1">
      <alignment horizontal="center" vertical="center"/>
    </xf>
    <xf numFmtId="0" fontId="20" fillId="2" borderId="2" xfId="0" applyFont="1" applyFill="1" applyBorder="1" applyAlignment="1" applyProtection="1">
      <alignment horizontal="center" vertical="center"/>
    </xf>
    <xf numFmtId="167" fontId="20" fillId="2" borderId="4" xfId="0" applyNumberFormat="1" applyFont="1" applyFill="1" applyBorder="1" applyAlignment="1" applyProtection="1">
      <alignment horizontal="center" vertical="center"/>
    </xf>
    <xf numFmtId="167" fontId="21" fillId="2" borderId="4" xfId="0" applyNumberFormat="1" applyFont="1" applyFill="1" applyBorder="1" applyAlignment="1" applyProtection="1">
      <alignment horizontal="center" vertical="center"/>
    </xf>
    <xf numFmtId="167" fontId="22" fillId="2" borderId="4" xfId="0" applyNumberFormat="1" applyFont="1" applyFill="1" applyBorder="1" applyAlignment="1" applyProtection="1">
      <alignment horizontal="center" vertical="center"/>
    </xf>
    <xf numFmtId="168" fontId="20" fillId="2" borderId="13" xfId="2" applyNumberFormat="1" applyFont="1" applyFill="1" applyBorder="1" applyAlignment="1" applyProtection="1">
      <alignment horizontal="center" vertical="center"/>
    </xf>
    <xf numFmtId="167" fontId="20" fillId="2" borderId="14" xfId="0" applyNumberFormat="1" applyFont="1" applyFill="1" applyBorder="1" applyAlignment="1" applyProtection="1">
      <alignment horizontal="center" vertical="center"/>
    </xf>
    <xf numFmtId="167" fontId="20" fillId="2" borderId="1" xfId="0" applyNumberFormat="1" applyFont="1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/>
    </xf>
    <xf numFmtId="0" fontId="25" fillId="2" borderId="0" xfId="0" applyFont="1" applyFill="1" applyBorder="1" applyAlignment="1" applyProtection="1">
      <alignment horizontal="center"/>
    </xf>
    <xf numFmtId="0" fontId="25" fillId="2" borderId="4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168" fontId="4" fillId="0" borderId="13" xfId="2" applyNumberFormat="1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14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/>
    </xf>
    <xf numFmtId="0" fontId="19" fillId="2" borderId="1" xfId="0" applyFont="1" applyFill="1" applyBorder="1" applyAlignment="1" applyProtection="1">
      <alignment horizontal="left" vertical="center" wrapText="1"/>
    </xf>
    <xf numFmtId="0" fontId="26" fillId="2" borderId="1" xfId="0" applyFont="1" applyFill="1" applyBorder="1" applyAlignment="1" applyProtection="1">
      <alignment vertical="center" wrapText="1"/>
    </xf>
    <xf numFmtId="167" fontId="22" fillId="0" borderId="4" xfId="0" applyNumberFormat="1" applyFont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4" fillId="0" borderId="18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18" fillId="2" borderId="17" xfId="0" applyFont="1" applyFill="1" applyBorder="1" applyAlignment="1" applyProtection="1">
      <alignment horizontal="left" vertical="center" wrapText="1"/>
    </xf>
    <xf numFmtId="164" fontId="4" fillId="2" borderId="19" xfId="0" applyNumberFormat="1" applyFont="1" applyFill="1" applyBorder="1" applyAlignment="1" applyProtection="1">
      <alignment horizontal="center" vertical="center"/>
    </xf>
    <xf numFmtId="167" fontId="11" fillId="0" borderId="1" xfId="0" applyNumberFormat="1" applyFont="1" applyBorder="1" applyAlignment="1" applyProtection="1">
      <alignment horizontal="center" vertical="center"/>
    </xf>
    <xf numFmtId="167" fontId="16" fillId="0" borderId="1" xfId="0" applyNumberFormat="1" applyFont="1" applyBorder="1" applyAlignment="1" applyProtection="1">
      <alignment horizontal="center" vertical="center"/>
    </xf>
    <xf numFmtId="168" fontId="17" fillId="0" borderId="1" xfId="2" applyNumberFormat="1" applyFont="1" applyBorder="1" applyAlignment="1" applyProtection="1">
      <alignment horizontal="center" vertical="center"/>
    </xf>
    <xf numFmtId="167" fontId="4" fillId="0" borderId="20" xfId="0" applyNumberFormat="1" applyFont="1" applyBorder="1" applyAlignment="1" applyProtection="1">
      <alignment horizontal="center" vertical="center"/>
    </xf>
    <xf numFmtId="0" fontId="13" fillId="0" borderId="21" xfId="0" applyFont="1" applyBorder="1" applyAlignment="1" applyProtection="1">
      <alignment horizontal="center"/>
    </xf>
    <xf numFmtId="167" fontId="7" fillId="0" borderId="2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/>
    </xf>
    <xf numFmtId="164" fontId="13" fillId="0" borderId="0" xfId="0" applyNumberFormat="1" applyFont="1" applyBorder="1" applyAlignment="1" applyProtection="1">
      <alignment horizontal="center"/>
    </xf>
    <xf numFmtId="166" fontId="12" fillId="0" borderId="0" xfId="2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164" fontId="11" fillId="0" borderId="1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/>
    </xf>
    <xf numFmtId="166" fontId="12" fillId="0" borderId="1" xfId="2" applyNumberFormat="1" applyFont="1" applyBorder="1" applyAlignment="1" applyProtection="1">
      <alignment horizontal="center" vertical="center" wrapText="1"/>
    </xf>
    <xf numFmtId="0" fontId="0" fillId="0" borderId="1" xfId="0" applyBorder="1" applyAlignment="1" applyProtection="1"/>
    <xf numFmtId="164" fontId="13" fillId="0" borderId="1" xfId="0" applyNumberFormat="1" applyFont="1" applyBorder="1" applyAlignment="1" applyProtection="1">
      <alignment horizontal="center"/>
    </xf>
    <xf numFmtId="166" fontId="12" fillId="0" borderId="1" xfId="2" applyNumberFormat="1" applyFont="1" applyBorder="1" applyAlignment="1" applyProtection="1">
      <alignment horizontal="center"/>
    </xf>
    <xf numFmtId="0" fontId="16" fillId="0" borderId="1" xfId="0" applyFont="1" applyBorder="1" applyAlignment="1" applyProtection="1"/>
    <xf numFmtId="164" fontId="1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166" fontId="5" fillId="0" borderId="0" xfId="2" applyNumberFormat="1" applyFont="1" applyBorder="1" applyAlignment="1" applyProtection="1">
      <alignment horizontal="center"/>
    </xf>
    <xf numFmtId="164" fontId="31" fillId="0" borderId="0" xfId="3" applyNumberFormat="1" applyFont="1" applyBorder="1" applyAlignment="1" applyProtection="1">
      <alignment horizontal="center"/>
    </xf>
    <xf numFmtId="0" fontId="26" fillId="0" borderId="1" xfId="0" applyFont="1" applyBorder="1" applyAlignment="1" applyProtection="1">
      <alignment horizontal="center" vertical="center"/>
    </xf>
    <xf numFmtId="0" fontId="33" fillId="0" borderId="1" xfId="0" applyFont="1" applyBorder="1" applyAlignment="1" applyProtection="1">
      <alignment horizontal="center" vertical="center"/>
    </xf>
    <xf numFmtId="0" fontId="26" fillId="0" borderId="12" xfId="0" applyFont="1" applyBorder="1" applyAlignment="1" applyProtection="1">
      <alignment horizontal="center" vertical="center" wrapText="1"/>
    </xf>
    <xf numFmtId="0" fontId="34" fillId="0" borderId="12" xfId="0" applyFont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 wrapText="1"/>
    </xf>
    <xf numFmtId="0" fontId="34" fillId="0" borderId="29" xfId="0" applyFont="1" applyBorder="1" applyAlignment="1" applyProtection="1">
      <alignment horizontal="center" vertical="center" wrapText="1"/>
    </xf>
    <xf numFmtId="0" fontId="36" fillId="0" borderId="1" xfId="0" applyFont="1" applyBorder="1" applyAlignment="1" applyProtection="1">
      <alignment horizontal="center" vertical="center"/>
    </xf>
    <xf numFmtId="167" fontId="17" fillId="0" borderId="15" xfId="0" applyNumberFormat="1" applyFont="1" applyBorder="1" applyAlignment="1" applyProtection="1">
      <alignment horizontal="center" vertical="center"/>
    </xf>
    <xf numFmtId="167" fontId="4" fillId="0" borderId="15" xfId="0" applyNumberFormat="1" applyFont="1" applyBorder="1" applyAlignment="1" applyProtection="1">
      <alignment horizontal="center" vertical="center"/>
    </xf>
    <xf numFmtId="167" fontId="16" fillId="0" borderId="15" xfId="0" applyNumberFormat="1" applyFont="1" applyBorder="1" applyAlignment="1" applyProtection="1">
      <alignment horizontal="center" vertical="center"/>
    </xf>
    <xf numFmtId="0" fontId="16" fillId="0" borderId="0" xfId="0" applyFont="1" applyAlignment="1" applyProtection="1"/>
    <xf numFmtId="0" fontId="19" fillId="2" borderId="1" xfId="0" applyFont="1" applyFill="1" applyBorder="1" applyAlignment="1" applyProtection="1">
      <alignment horizontal="left" vertical="top" wrapText="1"/>
    </xf>
    <xf numFmtId="0" fontId="36" fillId="2" borderId="1" xfId="0" applyFont="1" applyFill="1" applyBorder="1" applyAlignment="1" applyProtection="1">
      <alignment horizontal="center" vertical="center"/>
    </xf>
    <xf numFmtId="167" fontId="17" fillId="2" borderId="15" xfId="0" applyNumberFormat="1" applyFont="1" applyFill="1" applyBorder="1" applyAlignment="1" applyProtection="1">
      <alignment horizontal="center" vertical="center"/>
    </xf>
    <xf numFmtId="167" fontId="4" fillId="2" borderId="15" xfId="0" applyNumberFormat="1" applyFont="1" applyFill="1" applyBorder="1" applyAlignment="1" applyProtection="1">
      <alignment horizontal="center" vertical="center"/>
    </xf>
    <xf numFmtId="167" fontId="16" fillId="2" borderId="15" xfId="0" applyNumberFormat="1" applyFont="1" applyFill="1" applyBorder="1" applyAlignment="1" applyProtection="1">
      <alignment horizontal="center" vertical="center"/>
    </xf>
    <xf numFmtId="0" fontId="16" fillId="2" borderId="0" xfId="0" applyFont="1" applyFill="1" applyAlignment="1" applyProtection="1"/>
    <xf numFmtId="0" fontId="14" fillId="2" borderId="1" xfId="0" applyFont="1" applyFill="1" applyBorder="1" applyAlignment="1" applyProtection="1">
      <alignment vertical="top" wrapText="1"/>
    </xf>
    <xf numFmtId="0" fontId="27" fillId="2" borderId="1" xfId="0" applyFont="1" applyFill="1" applyBorder="1" applyAlignment="1" applyProtection="1">
      <alignment vertical="top" wrapText="1"/>
    </xf>
    <xf numFmtId="0" fontId="14" fillId="2" borderId="1" xfId="0" applyFont="1" applyFill="1" applyBorder="1" applyAlignment="1" applyProtection="1">
      <alignment horizontal="left" vertical="top" wrapText="1"/>
    </xf>
    <xf numFmtId="0" fontId="14" fillId="2" borderId="1" xfId="0" applyFont="1" applyFill="1" applyBorder="1" applyAlignment="1" applyProtection="1">
      <alignment vertical="center"/>
    </xf>
    <xf numFmtId="0" fontId="14" fillId="0" borderId="1" xfId="0" applyFont="1" applyBorder="1" applyAlignment="1" applyProtection="1">
      <alignment horizontal="left" wrapText="1"/>
    </xf>
    <xf numFmtId="0" fontId="27" fillId="2" borderId="1" xfId="0" applyFont="1" applyFill="1" applyBorder="1" applyAlignment="1" applyProtection="1">
      <alignment vertical="center" wrapText="1"/>
    </xf>
    <xf numFmtId="0" fontId="19" fillId="2" borderId="1" xfId="0" applyFont="1" applyFill="1" applyBorder="1" applyAlignment="1" applyProtection="1">
      <alignment wrapText="1"/>
    </xf>
    <xf numFmtId="0" fontId="19" fillId="2" borderId="2" xfId="0" applyFont="1" applyFill="1" applyBorder="1" applyAlignment="1" applyProtection="1">
      <alignment horizontal="left" vertical="top" wrapText="1"/>
    </xf>
    <xf numFmtId="167" fontId="17" fillId="0" borderId="1" xfId="0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37" fillId="0" borderId="0" xfId="0" applyFont="1" applyAlignment="1" applyProtection="1"/>
    <xf numFmtId="0" fontId="0" fillId="0" borderId="0" xfId="0" applyFont="1" applyAlignment="1" applyProtection="1"/>
    <xf numFmtId="0" fontId="16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9" fillId="0" borderId="10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vertical="center" wrapText="1"/>
    </xf>
    <xf numFmtId="164" fontId="16" fillId="2" borderId="13" xfId="0" applyNumberFormat="1" applyFont="1" applyFill="1" applyBorder="1" applyAlignment="1" applyProtection="1">
      <alignment horizontal="center" vertical="center"/>
    </xf>
    <xf numFmtId="164" fontId="16" fillId="0" borderId="13" xfId="2" applyNumberFormat="1" applyFont="1" applyBorder="1" applyAlignment="1" applyProtection="1">
      <alignment horizontal="center" vertical="center"/>
    </xf>
    <xf numFmtId="164" fontId="13" fillId="0" borderId="1" xfId="0" applyNumberFormat="1" applyFont="1" applyBorder="1" applyAlignment="1" applyProtection="1">
      <alignment horizontal="center" vertical="center"/>
    </xf>
    <xf numFmtId="164" fontId="1" fillId="0" borderId="13" xfId="0" applyNumberFormat="1" applyFont="1" applyBorder="1" applyAlignment="1" applyProtection="1">
      <alignment vertical="center"/>
    </xf>
    <xf numFmtId="167" fontId="11" fillId="0" borderId="13" xfId="0" applyNumberFormat="1" applyFont="1" applyBorder="1" applyAlignment="1" applyProtection="1">
      <alignment horizontal="center" vertical="center"/>
    </xf>
    <xf numFmtId="0" fontId="38" fillId="2" borderId="1" xfId="0" applyFont="1" applyFill="1" applyBorder="1" applyAlignment="1" applyProtection="1">
      <alignment horizontal="left" vertical="center" wrapText="1"/>
    </xf>
    <xf numFmtId="164" fontId="16" fillId="0" borderId="15" xfId="2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22" fillId="0" borderId="15" xfId="2" applyNumberFormat="1" applyFont="1" applyBorder="1" applyAlignment="1" applyProtection="1">
      <alignment horizontal="center" vertical="center"/>
    </xf>
    <xf numFmtId="164" fontId="39" fillId="0" borderId="13" xfId="0" applyNumberFormat="1" applyFont="1" applyBorder="1" applyAlignment="1" applyProtection="1">
      <alignment vertical="center"/>
    </xf>
    <xf numFmtId="0" fontId="40" fillId="2" borderId="1" xfId="0" applyFont="1" applyFill="1" applyBorder="1" applyAlignment="1" applyProtection="1">
      <alignment vertical="center" wrapText="1"/>
    </xf>
    <xf numFmtId="0" fontId="12" fillId="2" borderId="1" xfId="0" applyFont="1" applyFill="1" applyBorder="1" applyAlignment="1" applyProtection="1">
      <alignment horizontal="left" vertical="center" wrapText="1"/>
    </xf>
    <xf numFmtId="164" fontId="13" fillId="2" borderId="1" xfId="0" applyNumberFormat="1" applyFont="1" applyFill="1" applyBorder="1" applyAlignment="1" applyProtection="1">
      <alignment horizontal="center" vertical="center"/>
    </xf>
    <xf numFmtId="164" fontId="16" fillId="2" borderId="15" xfId="2" applyNumberFormat="1" applyFont="1" applyFill="1" applyBorder="1" applyAlignment="1" applyProtection="1">
      <alignment horizontal="center" vertical="center"/>
    </xf>
    <xf numFmtId="164" fontId="1" fillId="2" borderId="13" xfId="0" applyNumberFormat="1" applyFont="1" applyFill="1" applyBorder="1" applyAlignment="1" applyProtection="1">
      <alignment vertical="center"/>
    </xf>
    <xf numFmtId="167" fontId="11" fillId="2" borderId="13" xfId="0" applyNumberFormat="1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vertical="center"/>
    </xf>
    <xf numFmtId="0" fontId="38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</xf>
    <xf numFmtId="0" fontId="38" fillId="2" borderId="1" xfId="0" applyFont="1" applyFill="1" applyBorder="1" applyAlignment="1" applyProtection="1">
      <alignment vertical="center" wrapText="1"/>
    </xf>
    <xf numFmtId="0" fontId="38" fillId="2" borderId="2" xfId="0" applyFont="1" applyFill="1" applyBorder="1" applyAlignment="1" applyProtection="1">
      <alignment horizontal="left" vertical="center" wrapText="1"/>
    </xf>
    <xf numFmtId="0" fontId="41" fillId="0" borderId="0" xfId="0" applyFont="1" applyAlignment="1" applyProtection="1"/>
    <xf numFmtId="0" fontId="42" fillId="0" borderId="0" xfId="0" applyFont="1" applyAlignment="1" applyProtection="1"/>
    <xf numFmtId="0" fontId="43" fillId="0" borderId="1" xfId="0" applyFont="1" applyBorder="1" applyAlignment="1" applyProtection="1">
      <alignment horizontal="center" vertical="center"/>
    </xf>
    <xf numFmtId="0" fontId="44" fillId="0" borderId="1" xfId="0" applyFont="1" applyBorder="1" applyAlignment="1" applyProtection="1">
      <alignment horizontal="center" vertical="center"/>
    </xf>
    <xf numFmtId="0" fontId="45" fillId="0" borderId="12" xfId="0" applyFont="1" applyBorder="1" applyAlignment="1" applyProtection="1">
      <alignment horizontal="center" vertical="center" wrapText="1"/>
    </xf>
    <xf numFmtId="0" fontId="46" fillId="0" borderId="1" xfId="3" applyFont="1" applyBorder="1" applyAlignment="1" applyProtection="1">
      <alignment horizontal="center" vertical="center" wrapText="1"/>
    </xf>
    <xf numFmtId="0" fontId="47" fillId="0" borderId="1" xfId="0" applyFont="1" applyBorder="1" applyAlignment="1" applyProtection="1">
      <alignment horizontal="center" vertical="center" wrapText="1"/>
    </xf>
    <xf numFmtId="0" fontId="47" fillId="0" borderId="1" xfId="3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2" fillId="0" borderId="1" xfId="0" applyFont="1" applyBorder="1" applyAlignment="1" applyProtection="1">
      <alignment horizontal="center" vertical="center"/>
    </xf>
    <xf numFmtId="0" fontId="48" fillId="2" borderId="1" xfId="0" applyFont="1" applyFill="1" applyBorder="1" applyAlignment="1" applyProtection="1">
      <alignment vertical="center" wrapText="1"/>
    </xf>
    <xf numFmtId="167" fontId="16" fillId="0" borderId="13" xfId="0" applyNumberFormat="1" applyFont="1" applyBorder="1" applyAlignment="1" applyProtection="1">
      <alignment horizontal="center" vertical="center"/>
    </xf>
    <xf numFmtId="0" fontId="49" fillId="2" borderId="1" xfId="0" applyFont="1" applyFill="1" applyBorder="1" applyAlignment="1" applyProtection="1">
      <alignment horizontal="left" vertical="center" wrapText="1"/>
    </xf>
    <xf numFmtId="0" fontId="48" fillId="0" borderId="1" xfId="0" applyFont="1" applyBorder="1" applyAlignment="1" applyProtection="1">
      <alignment vertical="center" wrapText="1"/>
    </xf>
    <xf numFmtId="0" fontId="50" fillId="2" borderId="1" xfId="0" applyFont="1" applyFill="1" applyBorder="1" applyAlignment="1" applyProtection="1">
      <alignment vertical="center" wrapText="1"/>
    </xf>
    <xf numFmtId="0" fontId="49" fillId="0" borderId="1" xfId="0" applyFont="1" applyBorder="1" applyAlignment="1" applyProtection="1">
      <alignment horizontal="left" vertical="center" wrapText="1"/>
    </xf>
    <xf numFmtId="0" fontId="32" fillId="2" borderId="1" xfId="0" applyFont="1" applyFill="1" applyBorder="1" applyAlignment="1" applyProtection="1">
      <alignment horizontal="center" vertical="center"/>
    </xf>
    <xf numFmtId="0" fontId="48" fillId="2" borderId="1" xfId="0" applyFont="1" applyFill="1" applyBorder="1" applyAlignment="1" applyProtection="1">
      <alignment horizontal="left" vertical="center" wrapText="1"/>
    </xf>
    <xf numFmtId="167" fontId="51" fillId="0" borderId="15" xfId="0" applyNumberFormat="1" applyFont="1" applyBorder="1" applyAlignment="1" applyProtection="1">
      <alignment horizontal="center" vertical="center"/>
    </xf>
    <xf numFmtId="0" fontId="48" fillId="2" borderId="1" xfId="0" applyFont="1" applyFill="1" applyBorder="1" applyAlignment="1" applyProtection="1">
      <alignment vertical="center"/>
    </xf>
    <xf numFmtId="0" fontId="48" fillId="0" borderId="1" xfId="0" applyFont="1" applyBorder="1" applyAlignment="1" applyProtection="1">
      <alignment horizontal="left" vertical="center" wrapText="1"/>
    </xf>
    <xf numFmtId="167" fontId="22" fillId="0" borderId="15" xfId="0" applyNumberFormat="1" applyFont="1" applyBorder="1" applyAlignment="1" applyProtection="1">
      <alignment horizontal="center" vertical="center"/>
    </xf>
    <xf numFmtId="167" fontId="52" fillId="2" borderId="15" xfId="0" applyNumberFormat="1" applyFont="1" applyFill="1" applyBorder="1" applyAlignment="1" applyProtection="1">
      <alignment horizontal="center" vertical="center"/>
    </xf>
    <xf numFmtId="0" fontId="49" fillId="2" borderId="1" xfId="0" applyFont="1" applyFill="1" applyBorder="1" applyAlignment="1" applyProtection="1">
      <alignment vertical="center" wrapText="1"/>
    </xf>
    <xf numFmtId="0" fontId="49" fillId="2" borderId="2" xfId="0" applyFont="1" applyFill="1" applyBorder="1" applyAlignment="1" applyProtection="1">
      <alignment horizontal="left" vertical="center" wrapText="1"/>
    </xf>
    <xf numFmtId="0" fontId="49" fillId="2" borderId="17" xfId="0" applyFont="1" applyFill="1" applyBorder="1" applyAlignment="1" applyProtection="1">
      <alignment horizontal="left" vertical="center" wrapText="1"/>
    </xf>
    <xf numFmtId="167" fontId="16" fillId="2" borderId="19" xfId="0" applyNumberFormat="1" applyFont="1" applyFill="1" applyBorder="1" applyAlignment="1" applyProtection="1">
      <alignment horizontal="center" vertical="center"/>
    </xf>
    <xf numFmtId="167" fontId="16" fillId="0" borderId="19" xfId="0" applyNumberFormat="1" applyFont="1" applyBorder="1" applyAlignment="1" applyProtection="1">
      <alignment horizontal="center" vertical="center"/>
    </xf>
    <xf numFmtId="167" fontId="16" fillId="0" borderId="17" xfId="0" applyNumberFormat="1" applyFont="1" applyBorder="1" applyAlignment="1" applyProtection="1">
      <alignment horizontal="center" vertical="center"/>
    </xf>
    <xf numFmtId="0" fontId="53" fillId="0" borderId="0" xfId="0" applyFont="1" applyAlignment="1" applyProtection="1">
      <alignment horizontal="center" vertical="center"/>
    </xf>
    <xf numFmtId="0" fontId="53" fillId="0" borderId="0" xfId="0" applyFont="1" applyAlignment="1" applyProtection="1">
      <alignment vertical="center"/>
    </xf>
    <xf numFmtId="0" fontId="54" fillId="0" borderId="0" xfId="0" applyFont="1" applyAlignment="1" applyProtection="1">
      <alignment horizontal="center" vertical="center"/>
    </xf>
    <xf numFmtId="0" fontId="54" fillId="0" borderId="1" xfId="0" applyFont="1" applyBorder="1" applyAlignment="1" applyProtection="1">
      <alignment horizontal="center" vertical="center" wrapText="1"/>
    </xf>
    <xf numFmtId="0" fontId="53" fillId="0" borderId="1" xfId="0" applyFont="1" applyBorder="1" applyAlignment="1" applyProtection="1">
      <alignment horizontal="center" vertical="center" wrapText="1"/>
    </xf>
    <xf numFmtId="0" fontId="53" fillId="0" borderId="1" xfId="0" applyFont="1" applyBorder="1" applyAlignment="1" applyProtection="1">
      <alignment horizontal="center" vertical="center"/>
    </xf>
    <xf numFmtId="0" fontId="55" fillId="0" borderId="1" xfId="0" applyFont="1" applyBorder="1" applyAlignment="1" applyProtection="1">
      <alignment horizontal="center" vertical="center"/>
    </xf>
    <xf numFmtId="0" fontId="56" fillId="0" borderId="1" xfId="0" applyFont="1" applyBorder="1" applyAlignment="1" applyProtection="1">
      <alignment horizontal="center" vertical="center"/>
    </xf>
    <xf numFmtId="0" fontId="53" fillId="2" borderId="1" xfId="0" applyFont="1" applyFill="1" applyBorder="1" applyAlignment="1" applyProtection="1">
      <alignment horizontal="center" vertical="center" wrapText="1"/>
    </xf>
    <xf numFmtId="0" fontId="53" fillId="2" borderId="1" xfId="1" applyNumberFormat="1" applyFont="1" applyFill="1" applyBorder="1" applyAlignment="1" applyProtection="1">
      <alignment horizontal="center" vertical="center"/>
    </xf>
    <xf numFmtId="0" fontId="56" fillId="2" borderId="1" xfId="1" applyNumberFormat="1" applyFont="1" applyFill="1" applyBorder="1" applyAlignment="1" applyProtection="1">
      <alignment horizontal="center" vertical="center"/>
    </xf>
    <xf numFmtId="0" fontId="57" fillId="0" borderId="1" xfId="0" applyFont="1" applyBorder="1" applyAlignment="1" applyProtection="1">
      <alignment horizontal="center" vertical="center"/>
    </xf>
    <xf numFmtId="0" fontId="53" fillId="0" borderId="1" xfId="1" applyNumberFormat="1" applyFont="1" applyBorder="1" applyAlignment="1" applyProtection="1">
      <alignment horizontal="center" vertical="center"/>
    </xf>
    <xf numFmtId="0" fontId="56" fillId="0" borderId="1" xfId="1" applyNumberFormat="1" applyFont="1" applyBorder="1" applyAlignment="1" applyProtection="1">
      <alignment horizontal="center" vertical="center"/>
    </xf>
    <xf numFmtId="0" fontId="58" fillId="0" borderId="1" xfId="0" applyFont="1" applyBorder="1" applyAlignment="1" applyProtection="1">
      <alignment horizontal="center" vertical="center"/>
    </xf>
    <xf numFmtId="0" fontId="54" fillId="0" borderId="0" xfId="0" applyFont="1" applyAlignment="1" applyProtection="1">
      <alignment vertical="center"/>
    </xf>
    <xf numFmtId="0" fontId="58" fillId="0" borderId="1" xfId="1" applyNumberFormat="1" applyFont="1" applyBorder="1" applyAlignment="1" applyProtection="1">
      <alignment horizontal="center" vertical="center"/>
    </xf>
    <xf numFmtId="0" fontId="57" fillId="0" borderId="1" xfId="1" applyNumberFormat="1" applyFont="1" applyBorder="1" applyAlignment="1" applyProtection="1">
      <alignment horizontal="center" vertical="center"/>
    </xf>
    <xf numFmtId="0" fontId="59" fillId="0" borderId="1" xfId="1" applyNumberFormat="1" applyFont="1" applyBorder="1" applyAlignment="1" applyProtection="1">
      <alignment horizontal="center" vertical="center"/>
    </xf>
    <xf numFmtId="0" fontId="59" fillId="0" borderId="0" xfId="0" applyFont="1" applyAlignment="1" applyProtection="1">
      <alignment vertical="center"/>
    </xf>
    <xf numFmtId="0" fontId="26" fillId="0" borderId="1" xfId="0" applyFont="1" applyBorder="1" applyAlignment="1" applyProtection="1">
      <alignment horizontal="center" vertical="center" textRotation="90"/>
    </xf>
    <xf numFmtId="8" fontId="61" fillId="0" borderId="20" xfId="0" applyNumberFormat="1" applyFont="1" applyBorder="1" applyAlignment="1">
      <alignment horizontal="center" vertical="center"/>
    </xf>
    <xf numFmtId="8" fontId="53" fillId="0" borderId="1" xfId="0" applyNumberFormat="1" applyFont="1" applyBorder="1" applyAlignment="1" applyProtection="1">
      <alignment vertical="center"/>
    </xf>
    <xf numFmtId="8" fontId="53" fillId="0" borderId="0" xfId="0" applyNumberFormat="1" applyFont="1" applyAlignment="1" applyProtection="1">
      <alignment vertical="center"/>
    </xf>
    <xf numFmtId="0" fontId="54" fillId="3" borderId="1" xfId="0" applyFont="1" applyFill="1" applyBorder="1" applyAlignment="1" applyProtection="1">
      <alignment horizontal="center" vertical="center" wrapText="1"/>
    </xf>
    <xf numFmtId="0" fontId="53" fillId="3" borderId="1" xfId="0" applyFont="1" applyFill="1" applyBorder="1" applyAlignment="1" applyProtection="1">
      <alignment horizontal="center" vertical="center"/>
    </xf>
    <xf numFmtId="0" fontId="53" fillId="2" borderId="1" xfId="0" applyFont="1" applyFill="1" applyBorder="1" applyAlignment="1" applyProtection="1">
      <alignment horizontal="center" vertical="center"/>
    </xf>
    <xf numFmtId="0" fontId="53" fillId="3" borderId="0" xfId="0" applyFont="1" applyFill="1" applyAlignment="1" applyProtection="1">
      <alignment vertical="center"/>
    </xf>
    <xf numFmtId="8" fontId="61" fillId="0" borderId="9" xfId="0" applyNumberFormat="1" applyFont="1" applyBorder="1" applyAlignment="1">
      <alignment horizontal="center" vertical="center"/>
    </xf>
    <xf numFmtId="0" fontId="30" fillId="0" borderId="24" xfId="3" applyFont="1" applyBorder="1" applyAlignment="1" applyProtection="1">
      <alignment horizontal="center"/>
    </xf>
    <xf numFmtId="164" fontId="28" fillId="0" borderId="1" xfId="3" applyNumberFormat="1" applyFont="1" applyBorder="1" applyAlignment="1" applyProtection="1">
      <alignment horizontal="center"/>
    </xf>
    <xf numFmtId="0" fontId="7" fillId="0" borderId="24" xfId="0" applyFont="1" applyBorder="1" applyAlignment="1" applyProtection="1">
      <alignment horizontal="center"/>
    </xf>
    <xf numFmtId="164" fontId="29" fillId="0" borderId="1" xfId="3" applyNumberFormat="1" applyFont="1" applyBorder="1" applyAlignment="1" applyProtection="1">
      <alignment horizontal="center"/>
    </xf>
    <xf numFmtId="164" fontId="29" fillId="0" borderId="1" xfId="3" applyNumberFormat="1" applyFont="1" applyBorder="1" applyAlignment="1" applyProtection="1">
      <alignment horizontal="center" wrapText="1"/>
    </xf>
    <xf numFmtId="0" fontId="9" fillId="0" borderId="24" xfId="0" applyFont="1" applyBorder="1" applyAlignment="1" applyProtection="1">
      <alignment horizontal="center"/>
    </xf>
    <xf numFmtId="164" fontId="28" fillId="0" borderId="1" xfId="3" applyNumberFormat="1" applyFont="1" applyBorder="1" applyAlignment="1" applyProtection="1">
      <alignment horizontal="center" wrapText="1"/>
    </xf>
    <xf numFmtId="0" fontId="7" fillId="0" borderId="24" xfId="0" applyFont="1" applyBorder="1" applyAlignment="1" applyProtection="1">
      <alignment horizontal="center" vertical="center"/>
    </xf>
    <xf numFmtId="164" fontId="11" fillId="0" borderId="1" xfId="0" applyNumberFormat="1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center"/>
    </xf>
    <xf numFmtId="0" fontId="7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center"/>
    </xf>
    <xf numFmtId="0" fontId="35" fillId="0" borderId="0" xfId="0" applyFont="1" applyBorder="1" applyAlignment="1" applyProtection="1">
      <alignment horizontal="center" vertical="center"/>
    </xf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2E75B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APELARIAGL@HOTMAIL.COM" TargetMode="External"/><Relationship Id="rId3" Type="http://schemas.openxmlformats.org/officeDocument/2006/relationships/hyperlink" Target="mailto:soeliamadeu1994@hotmail.com" TargetMode="External"/><Relationship Id="rId7" Type="http://schemas.openxmlformats.org/officeDocument/2006/relationships/hyperlink" Target="mailto:ladpapelaria@hotmail.com" TargetMode="External"/><Relationship Id="rId2" Type="http://schemas.openxmlformats.org/officeDocument/2006/relationships/hyperlink" Target="mailto:vendas8059@contabilista.com.br" TargetMode="External"/><Relationship Id="rId1" Type="http://schemas.openxmlformats.org/officeDocument/2006/relationships/hyperlink" Target="mailto:fgsolucoesempresariais@gmail.com" TargetMode="External"/><Relationship Id="rId6" Type="http://schemas.openxmlformats.org/officeDocument/2006/relationships/hyperlink" Target="mailto:criativa6presentes@gmail.co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Thalitta_medeiros@hotmail.com" TargetMode="External"/><Relationship Id="rId10" Type="http://schemas.openxmlformats.org/officeDocument/2006/relationships/hyperlink" Target="mailto:ibraim.neto@yahoo.com.br" TargetMode="External"/><Relationship Id="rId4" Type="http://schemas.openxmlformats.org/officeDocument/2006/relationships/hyperlink" Target="mailto:arcoiris2014papelaria@hotmail.com" TargetMode="External"/><Relationship Id="rId9" Type="http://schemas.openxmlformats.org/officeDocument/2006/relationships/hyperlink" Target="mailto:criemaispapelaria@hotmail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ilibraexpress.com.br/?gad_source=1&amp;gclid=EAIaIQobChMI7eDW6t_HhgMVi0FIAB10CRXUEAAYASAAEgKU_fD_Bw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60"/>
  <sheetViews>
    <sheetView showGridLines="0" tabSelected="1" topLeftCell="B39" zoomScale="104" zoomScaleNormal="104" workbookViewId="0">
      <selection activeCell="G43" sqref="G43"/>
    </sheetView>
  </sheetViews>
  <sheetFormatPr defaultColWidth="9.140625" defaultRowHeight="15" x14ac:dyDescent="0.25"/>
  <cols>
    <col min="1" max="1" width="4.7109375" style="1" hidden="1" customWidth="1"/>
    <col min="2" max="2" width="4.7109375" style="2" customWidth="1"/>
    <col min="3" max="3" width="8.5703125" style="3" customWidth="1"/>
    <col min="4" max="4" width="6.85546875" style="3" customWidth="1"/>
    <col min="5" max="5" width="7.28515625" style="3" customWidth="1"/>
    <col min="6" max="6" width="64" style="4" customWidth="1"/>
    <col min="7" max="7" width="10.5703125" style="5" customWidth="1"/>
    <col min="8" max="8" width="10.85546875" style="5" customWidth="1"/>
    <col min="9" max="9" width="9.5703125" style="6" customWidth="1"/>
    <col min="10" max="10" width="9.42578125" style="5" customWidth="1"/>
    <col min="11" max="11" width="10.42578125" style="7" customWidth="1"/>
    <col min="12" max="12" width="10.42578125" style="5" customWidth="1"/>
    <col min="13" max="13" width="11.28515625" style="5" customWidth="1"/>
    <col min="14" max="14" width="15.5703125" style="8" customWidth="1"/>
    <col min="15" max="15" width="46.140625" style="9" customWidth="1"/>
    <col min="16" max="41" width="9.140625" style="9"/>
    <col min="42" max="16384" width="9.140625" style="1"/>
  </cols>
  <sheetData>
    <row r="1" spans="1:41" s="10" customFormat="1" ht="29.25" customHeight="1" x14ac:dyDescent="0.2">
      <c r="A1" s="298" t="s">
        <v>0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</row>
    <row r="2" spans="1:41" s="23" customFormat="1" ht="70.5" customHeight="1" x14ac:dyDescent="0.2">
      <c r="A2" s="11" t="s">
        <v>1</v>
      </c>
      <c r="B2" s="12" t="s">
        <v>2</v>
      </c>
      <c r="C2" s="13" t="s">
        <v>3</v>
      </c>
      <c r="D2" s="14" t="s">
        <v>4</v>
      </c>
      <c r="E2" s="15" t="s">
        <v>5</v>
      </c>
      <c r="F2" s="16" t="s">
        <v>6</v>
      </c>
      <c r="G2" s="17" t="s">
        <v>7</v>
      </c>
      <c r="H2" s="18" t="s">
        <v>8</v>
      </c>
      <c r="I2" s="19" t="s">
        <v>9</v>
      </c>
      <c r="J2" s="18" t="s">
        <v>10</v>
      </c>
      <c r="K2" s="20" t="s">
        <v>11</v>
      </c>
      <c r="L2" s="18" t="s">
        <v>12</v>
      </c>
      <c r="M2" s="21" t="s">
        <v>13</v>
      </c>
      <c r="N2" s="22" t="s">
        <v>14</v>
      </c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</row>
    <row r="3" spans="1:41" ht="82.5" customHeight="1" x14ac:dyDescent="0.2">
      <c r="A3" s="24"/>
      <c r="B3" s="25">
        <v>1</v>
      </c>
      <c r="C3" s="26">
        <v>440975</v>
      </c>
      <c r="D3" s="27" t="s">
        <v>15</v>
      </c>
      <c r="E3" s="28">
        <v>202</v>
      </c>
      <c r="F3" s="29" t="s">
        <v>16</v>
      </c>
      <c r="G3" s="30">
        <v>12</v>
      </c>
      <c r="H3" s="31"/>
      <c r="I3" s="32">
        <v>20</v>
      </c>
      <c r="J3" s="33">
        <v>20.6</v>
      </c>
      <c r="K3" s="34"/>
      <c r="L3" s="35">
        <f>ROUND(AVERAGE(G3:K3),3)</f>
        <v>17.533000000000001</v>
      </c>
      <c r="M3" s="36">
        <f t="shared" ref="M3:M34" si="0">ROUND((AVERAGE(G3:K3)),2)</f>
        <v>17.53</v>
      </c>
      <c r="N3" s="31">
        <f t="shared" ref="N3:N34" si="1">(E3*M3)</f>
        <v>3541.0600000000004</v>
      </c>
      <c r="O3" s="37"/>
    </row>
    <row r="4" spans="1:41" ht="51" x14ac:dyDescent="0.2">
      <c r="A4" s="24"/>
      <c r="B4" s="38">
        <v>2</v>
      </c>
      <c r="C4" s="39">
        <v>315805</v>
      </c>
      <c r="D4" s="39" t="s">
        <v>17</v>
      </c>
      <c r="E4" s="28">
        <v>70</v>
      </c>
      <c r="F4" s="40" t="s">
        <v>18</v>
      </c>
      <c r="G4" s="41">
        <v>24</v>
      </c>
      <c r="H4" s="31">
        <v>42</v>
      </c>
      <c r="I4" s="32">
        <v>34.15</v>
      </c>
      <c r="J4" s="33">
        <v>19.184999999999999</v>
      </c>
      <c r="K4" s="42">
        <v>32.549999999999997</v>
      </c>
      <c r="L4" s="68">
        <f t="shared" ref="L4:L67" si="2">ROUND(AVERAGE(G4:K4),3)</f>
        <v>30.376999999999999</v>
      </c>
      <c r="M4" s="36">
        <f t="shared" si="0"/>
        <v>30.38</v>
      </c>
      <c r="N4" s="43">
        <f t="shared" si="1"/>
        <v>2126.6</v>
      </c>
      <c r="O4" s="37"/>
    </row>
    <row r="5" spans="1:41" s="10" customFormat="1" ht="25.5" x14ac:dyDescent="0.2">
      <c r="A5" s="44"/>
      <c r="B5" s="25">
        <v>3</v>
      </c>
      <c r="C5" s="39">
        <v>483448</v>
      </c>
      <c r="D5" s="45" t="s">
        <v>17</v>
      </c>
      <c r="E5" s="46">
        <v>65</v>
      </c>
      <c r="F5" s="40" t="s">
        <v>19</v>
      </c>
      <c r="G5" s="47">
        <v>10</v>
      </c>
      <c r="H5" s="48">
        <v>5.52</v>
      </c>
      <c r="I5" s="49">
        <v>21.866666666666699</v>
      </c>
      <c r="J5" s="50">
        <v>36</v>
      </c>
      <c r="K5" s="51">
        <v>7.87</v>
      </c>
      <c r="L5" s="68">
        <f t="shared" si="2"/>
        <v>16.251000000000001</v>
      </c>
      <c r="M5" s="36">
        <f t="shared" si="0"/>
        <v>16.25</v>
      </c>
      <c r="N5" s="43">
        <f t="shared" si="1"/>
        <v>1056.25</v>
      </c>
      <c r="O5" s="37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41" s="10" customFormat="1" ht="28.5" customHeight="1" x14ac:dyDescent="0.2">
      <c r="A6" s="44"/>
      <c r="B6" s="25">
        <v>4</v>
      </c>
      <c r="C6" s="39">
        <v>394528</v>
      </c>
      <c r="D6" s="52" t="s">
        <v>17</v>
      </c>
      <c r="E6" s="53">
        <v>75</v>
      </c>
      <c r="F6" s="40" t="s">
        <v>20</v>
      </c>
      <c r="G6" s="30">
        <v>8.3000000000000007</v>
      </c>
      <c r="H6" s="31">
        <v>4.4000000000000004</v>
      </c>
      <c r="I6" s="32">
        <v>14.9333333333333</v>
      </c>
      <c r="J6" s="33">
        <v>11.09</v>
      </c>
      <c r="K6" s="34">
        <v>6.89</v>
      </c>
      <c r="L6" s="68">
        <f t="shared" si="2"/>
        <v>9.1229999999999993</v>
      </c>
      <c r="M6" s="36">
        <f t="shared" si="0"/>
        <v>9.1199999999999992</v>
      </c>
      <c r="N6" s="43">
        <f t="shared" si="1"/>
        <v>683.99999999999989</v>
      </c>
      <c r="O6" s="37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</row>
    <row r="7" spans="1:41" s="10" customFormat="1" ht="50.25" customHeight="1" x14ac:dyDescent="0.2">
      <c r="A7" s="44"/>
      <c r="B7" s="25">
        <v>5</v>
      </c>
      <c r="C7" s="39">
        <v>380802</v>
      </c>
      <c r="D7" s="52" t="s">
        <v>17</v>
      </c>
      <c r="E7" s="53">
        <v>140</v>
      </c>
      <c r="F7" s="54" t="s">
        <v>21</v>
      </c>
      <c r="G7" s="55">
        <v>21.55</v>
      </c>
      <c r="H7" s="31">
        <v>29</v>
      </c>
      <c r="I7" s="32">
        <v>62.8</v>
      </c>
      <c r="J7" s="33">
        <v>33.395000000000003</v>
      </c>
      <c r="K7" s="34"/>
      <c r="L7" s="68">
        <f t="shared" si="2"/>
        <v>36.686</v>
      </c>
      <c r="M7" s="36">
        <f t="shared" si="0"/>
        <v>36.69</v>
      </c>
      <c r="N7" s="43">
        <f t="shared" si="1"/>
        <v>5136.5999999999995</v>
      </c>
      <c r="O7" s="37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41" s="10" customFormat="1" ht="44.25" customHeight="1" x14ac:dyDescent="0.2">
      <c r="A8" s="44"/>
      <c r="B8" s="25">
        <v>6</v>
      </c>
      <c r="C8" s="39">
        <v>459718</v>
      </c>
      <c r="D8" s="52" t="s">
        <v>17</v>
      </c>
      <c r="E8" s="53">
        <v>85</v>
      </c>
      <c r="F8" s="54" t="s">
        <v>22</v>
      </c>
      <c r="G8" s="55">
        <v>68.81</v>
      </c>
      <c r="H8" s="31"/>
      <c r="I8" s="32">
        <v>105.433333333333</v>
      </c>
      <c r="J8" s="50">
        <v>52</v>
      </c>
      <c r="K8" s="34"/>
      <c r="L8" s="68">
        <f t="shared" si="2"/>
        <v>75.414000000000001</v>
      </c>
      <c r="M8" s="36">
        <f t="shared" si="0"/>
        <v>75.41</v>
      </c>
      <c r="N8" s="43">
        <f t="shared" si="1"/>
        <v>6409.8499999999995</v>
      </c>
      <c r="O8" s="37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</row>
    <row r="9" spans="1:41" s="10" customFormat="1" ht="30" customHeight="1" x14ac:dyDescent="0.2">
      <c r="A9" s="44"/>
      <c r="B9" s="25">
        <v>7</v>
      </c>
      <c r="C9" s="39">
        <v>202526</v>
      </c>
      <c r="D9" s="52" t="s">
        <v>17</v>
      </c>
      <c r="E9" s="53">
        <v>360</v>
      </c>
      <c r="F9" s="29" t="s">
        <v>23</v>
      </c>
      <c r="G9" s="30">
        <v>0.35</v>
      </c>
      <c r="H9" s="31">
        <v>0.54</v>
      </c>
      <c r="I9" s="32">
        <v>1.45</v>
      </c>
      <c r="J9" s="33">
        <v>5.43</v>
      </c>
      <c r="K9" s="56"/>
      <c r="L9" s="68">
        <f t="shared" si="2"/>
        <v>1.9430000000000001</v>
      </c>
      <c r="M9" s="36">
        <f t="shared" si="0"/>
        <v>1.94</v>
      </c>
      <c r="N9" s="43">
        <f t="shared" si="1"/>
        <v>698.4</v>
      </c>
      <c r="O9" s="37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</row>
    <row r="10" spans="1:41" s="73" customFormat="1" ht="30.75" customHeight="1" x14ac:dyDescent="0.2">
      <c r="A10" s="57"/>
      <c r="B10" s="58">
        <v>8</v>
      </c>
      <c r="C10" s="59">
        <v>602196</v>
      </c>
      <c r="D10" s="60" t="s">
        <v>15</v>
      </c>
      <c r="E10" s="61">
        <v>2250</v>
      </c>
      <c r="F10" s="62" t="s">
        <v>24</v>
      </c>
      <c r="G10" s="63">
        <v>7.8</v>
      </c>
      <c r="H10" s="64"/>
      <c r="I10" s="65">
        <v>12.466666666666701</v>
      </c>
      <c r="J10" s="66">
        <v>13</v>
      </c>
      <c r="K10" s="67"/>
      <c r="L10" s="68">
        <f t="shared" si="2"/>
        <v>11.089</v>
      </c>
      <c r="M10" s="69">
        <f t="shared" si="0"/>
        <v>11.09</v>
      </c>
      <c r="N10" s="70">
        <f t="shared" si="1"/>
        <v>24952.5</v>
      </c>
      <c r="O10" s="71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</row>
    <row r="11" spans="1:41" s="10" customFormat="1" ht="27" customHeight="1" x14ac:dyDescent="0.2">
      <c r="A11" s="44"/>
      <c r="B11" s="25">
        <v>9</v>
      </c>
      <c r="C11" s="39">
        <v>419419</v>
      </c>
      <c r="D11" s="52" t="s">
        <v>15</v>
      </c>
      <c r="E11" s="53">
        <v>580</v>
      </c>
      <c r="F11" s="40" t="s">
        <v>25</v>
      </c>
      <c r="G11" s="30">
        <v>13.56</v>
      </c>
      <c r="H11" s="31"/>
      <c r="I11" s="32">
        <v>12.8</v>
      </c>
      <c r="J11" s="33">
        <v>16.100000000000001</v>
      </c>
      <c r="K11" s="34"/>
      <c r="L11" s="68">
        <f t="shared" si="2"/>
        <v>14.153</v>
      </c>
      <c r="M11" s="36">
        <f t="shared" si="0"/>
        <v>14.15</v>
      </c>
      <c r="N11" s="43">
        <f t="shared" si="1"/>
        <v>8207</v>
      </c>
      <c r="O11" s="37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</row>
    <row r="12" spans="1:41" s="10" customFormat="1" ht="19.5" customHeight="1" x14ac:dyDescent="0.2">
      <c r="A12" s="44"/>
      <c r="B12" s="25">
        <v>10</v>
      </c>
      <c r="C12" s="39">
        <v>206997</v>
      </c>
      <c r="D12" s="52" t="s">
        <v>26</v>
      </c>
      <c r="E12" s="53">
        <v>180</v>
      </c>
      <c r="F12" s="40" t="s">
        <v>27</v>
      </c>
      <c r="G12" s="30">
        <v>47.63</v>
      </c>
      <c r="H12" s="31"/>
      <c r="I12" s="32">
        <v>19.3333333333333</v>
      </c>
      <c r="J12" s="33">
        <v>34.5</v>
      </c>
      <c r="K12" s="34"/>
      <c r="L12" s="68">
        <f t="shared" si="2"/>
        <v>33.820999999999998</v>
      </c>
      <c r="M12" s="36">
        <f t="shared" si="0"/>
        <v>33.82</v>
      </c>
      <c r="N12" s="43">
        <f t="shared" si="1"/>
        <v>6087.6</v>
      </c>
      <c r="O12" s="37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</row>
    <row r="13" spans="1:41" s="73" customFormat="1" ht="30" customHeight="1" x14ac:dyDescent="0.2">
      <c r="A13" s="57"/>
      <c r="B13" s="58">
        <v>11</v>
      </c>
      <c r="C13" s="59">
        <v>284808</v>
      </c>
      <c r="D13" s="60" t="s">
        <v>26</v>
      </c>
      <c r="E13" s="61">
        <v>200</v>
      </c>
      <c r="F13" s="62" t="s">
        <v>28</v>
      </c>
      <c r="G13" s="63">
        <v>41.63</v>
      </c>
      <c r="H13" s="64"/>
      <c r="I13" s="65">
        <v>33.049999999999997</v>
      </c>
      <c r="J13" s="66">
        <v>16.100000000000001</v>
      </c>
      <c r="K13" s="67"/>
      <c r="L13" s="68">
        <f t="shared" si="2"/>
        <v>30.26</v>
      </c>
      <c r="M13" s="69">
        <f t="shared" si="0"/>
        <v>30.26</v>
      </c>
      <c r="N13" s="70">
        <f t="shared" si="1"/>
        <v>6052</v>
      </c>
      <c r="O13" s="71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</row>
    <row r="14" spans="1:41" s="10" customFormat="1" ht="29.25" customHeight="1" x14ac:dyDescent="0.2">
      <c r="A14" s="44"/>
      <c r="B14" s="25">
        <v>12</v>
      </c>
      <c r="C14" s="39">
        <v>439982</v>
      </c>
      <c r="D14" s="52" t="s">
        <v>26</v>
      </c>
      <c r="E14" s="53">
        <v>210</v>
      </c>
      <c r="F14" s="40" t="s">
        <v>29</v>
      </c>
      <c r="G14" s="30">
        <v>43.61</v>
      </c>
      <c r="H14" s="31">
        <v>0.94</v>
      </c>
      <c r="I14" s="32">
        <v>44.2</v>
      </c>
      <c r="J14" s="33"/>
      <c r="K14" s="34">
        <v>31.58</v>
      </c>
      <c r="L14" s="68">
        <f t="shared" si="2"/>
        <v>30.082999999999998</v>
      </c>
      <c r="M14" s="36">
        <f t="shared" si="0"/>
        <v>30.08</v>
      </c>
      <c r="N14" s="43">
        <f t="shared" si="1"/>
        <v>6316.7999999999993</v>
      </c>
      <c r="O14" s="37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</row>
    <row r="15" spans="1:41" s="10" customFormat="1" ht="31.5" customHeight="1" x14ac:dyDescent="0.2">
      <c r="A15" s="44"/>
      <c r="B15" s="74">
        <v>13</v>
      </c>
      <c r="C15" s="75">
        <v>614546</v>
      </c>
      <c r="D15" s="76" t="s">
        <v>17</v>
      </c>
      <c r="E15" s="77">
        <v>60</v>
      </c>
      <c r="F15" s="78" t="s">
        <v>30</v>
      </c>
      <c r="G15" s="47">
        <v>5.19</v>
      </c>
      <c r="H15" s="48"/>
      <c r="I15" s="49">
        <v>15.466666666666701</v>
      </c>
      <c r="J15" s="50">
        <v>30.54</v>
      </c>
      <c r="K15" s="34"/>
      <c r="L15" s="68">
        <f t="shared" si="2"/>
        <v>17.065999999999999</v>
      </c>
      <c r="M15" s="36">
        <f t="shared" si="0"/>
        <v>17.07</v>
      </c>
      <c r="N15" s="43">
        <f t="shared" si="1"/>
        <v>1024.2</v>
      </c>
      <c r="O15" s="37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</row>
    <row r="16" spans="1:41" s="10" customFormat="1" ht="44.25" customHeight="1" x14ac:dyDescent="0.2">
      <c r="A16" s="44"/>
      <c r="B16" s="79">
        <v>14</v>
      </c>
      <c r="C16" s="75">
        <v>407951</v>
      </c>
      <c r="D16" s="76" t="s">
        <v>17</v>
      </c>
      <c r="E16" s="77">
        <v>210</v>
      </c>
      <c r="F16" s="78" t="s">
        <v>31</v>
      </c>
      <c r="G16" s="47">
        <v>15.45</v>
      </c>
      <c r="H16" s="48"/>
      <c r="I16" s="49">
        <v>4.4666666666666703</v>
      </c>
      <c r="J16" s="50">
        <v>7.09</v>
      </c>
      <c r="K16" s="34"/>
      <c r="L16" s="68">
        <f t="shared" si="2"/>
        <v>9.0020000000000007</v>
      </c>
      <c r="M16" s="36">
        <f t="shared" si="0"/>
        <v>9</v>
      </c>
      <c r="N16" s="43">
        <f t="shared" si="1"/>
        <v>1890</v>
      </c>
      <c r="O16" s="37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</row>
    <row r="17" spans="1:41" s="10" customFormat="1" ht="57.75" customHeight="1" x14ac:dyDescent="0.2">
      <c r="A17" s="44"/>
      <c r="B17" s="25">
        <v>15</v>
      </c>
      <c r="C17" s="39">
        <v>253434</v>
      </c>
      <c r="D17" s="52" t="s">
        <v>15</v>
      </c>
      <c r="E17" s="53">
        <v>330</v>
      </c>
      <c r="F17" s="29" t="s">
        <v>32</v>
      </c>
      <c r="G17" s="30">
        <v>3.95</v>
      </c>
      <c r="H17" s="31">
        <v>6.64</v>
      </c>
      <c r="I17" s="32">
        <v>14.133333333333301</v>
      </c>
      <c r="J17" s="33">
        <v>10.33</v>
      </c>
      <c r="K17" s="34"/>
      <c r="L17" s="68">
        <f t="shared" si="2"/>
        <v>8.7629999999999999</v>
      </c>
      <c r="M17" s="36">
        <f t="shared" si="0"/>
        <v>8.76</v>
      </c>
      <c r="N17" s="43">
        <f t="shared" si="1"/>
        <v>2890.7999999999997</v>
      </c>
      <c r="O17" s="37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</row>
    <row r="18" spans="1:41" s="10" customFormat="1" ht="29.25" customHeight="1" x14ac:dyDescent="0.2">
      <c r="A18" s="44"/>
      <c r="B18" s="25">
        <v>16</v>
      </c>
      <c r="C18" s="39">
        <v>435057</v>
      </c>
      <c r="D18" s="52" t="s">
        <v>17</v>
      </c>
      <c r="E18" s="53">
        <v>590</v>
      </c>
      <c r="F18" s="40" t="s">
        <v>33</v>
      </c>
      <c r="G18" s="30">
        <v>3.46</v>
      </c>
      <c r="H18" s="31"/>
      <c r="I18" s="32">
        <v>12.5</v>
      </c>
      <c r="J18" s="33">
        <v>20.55</v>
      </c>
      <c r="K18" s="34"/>
      <c r="L18" s="68">
        <f t="shared" si="2"/>
        <v>12.17</v>
      </c>
      <c r="M18" s="36">
        <f t="shared" si="0"/>
        <v>12.17</v>
      </c>
      <c r="N18" s="43">
        <f t="shared" si="1"/>
        <v>7180.3</v>
      </c>
      <c r="O18" s="3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</row>
    <row r="19" spans="1:41" s="10" customFormat="1" ht="38.25" x14ac:dyDescent="0.2">
      <c r="A19" s="44"/>
      <c r="B19" s="25">
        <v>17</v>
      </c>
      <c r="C19" s="39">
        <v>428584</v>
      </c>
      <c r="D19" s="52" t="s">
        <v>17</v>
      </c>
      <c r="E19" s="53">
        <v>750</v>
      </c>
      <c r="F19" s="29" t="s">
        <v>34</v>
      </c>
      <c r="G19" s="30">
        <v>1.05</v>
      </c>
      <c r="H19" s="31"/>
      <c r="I19" s="32">
        <v>4.0333333333333297</v>
      </c>
      <c r="J19" s="33">
        <v>4.4800000000000004</v>
      </c>
      <c r="K19" s="34"/>
      <c r="L19" s="68">
        <f t="shared" si="2"/>
        <v>3.1880000000000002</v>
      </c>
      <c r="M19" s="36">
        <f t="shared" si="0"/>
        <v>3.19</v>
      </c>
      <c r="N19" s="43">
        <f t="shared" si="1"/>
        <v>2392.5</v>
      </c>
      <c r="O19" s="3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</row>
    <row r="20" spans="1:41" s="73" customFormat="1" ht="72" customHeight="1" x14ac:dyDescent="0.2">
      <c r="A20" s="57"/>
      <c r="B20" s="58">
        <v>18</v>
      </c>
      <c r="C20" s="59">
        <v>483869</v>
      </c>
      <c r="D20" s="60" t="s">
        <v>15</v>
      </c>
      <c r="E20" s="61">
        <v>450</v>
      </c>
      <c r="F20" s="62" t="s">
        <v>35</v>
      </c>
      <c r="G20" s="80">
        <v>83.25</v>
      </c>
      <c r="H20" s="81"/>
      <c r="I20" s="82">
        <v>146.666666666667</v>
      </c>
      <c r="J20" s="66">
        <v>38.450000000000003</v>
      </c>
      <c r="K20" s="67"/>
      <c r="L20" s="68">
        <f t="shared" si="2"/>
        <v>89.456000000000003</v>
      </c>
      <c r="M20" s="69">
        <f t="shared" si="0"/>
        <v>89.46</v>
      </c>
      <c r="N20" s="70">
        <f t="shared" si="1"/>
        <v>40257</v>
      </c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</row>
    <row r="21" spans="1:41" s="10" customFormat="1" ht="50.25" customHeight="1" x14ac:dyDescent="0.2">
      <c r="A21" s="44"/>
      <c r="B21" s="38">
        <v>19</v>
      </c>
      <c r="C21" s="39">
        <v>364327</v>
      </c>
      <c r="D21" s="52" t="s">
        <v>17</v>
      </c>
      <c r="E21" s="53">
        <v>105</v>
      </c>
      <c r="F21" s="29" t="s">
        <v>36</v>
      </c>
      <c r="G21" s="30">
        <v>1.9</v>
      </c>
      <c r="H21" s="31"/>
      <c r="I21" s="32">
        <v>16.100000000000001</v>
      </c>
      <c r="J21" s="33">
        <v>7.9450000000000003</v>
      </c>
      <c r="K21" s="34"/>
      <c r="L21" s="68">
        <f t="shared" si="2"/>
        <v>8.6479999999999997</v>
      </c>
      <c r="M21" s="36">
        <f t="shared" si="0"/>
        <v>8.65</v>
      </c>
      <c r="N21" s="43">
        <f t="shared" si="1"/>
        <v>908.25</v>
      </c>
      <c r="O21" s="37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</row>
    <row r="22" spans="1:41" s="90" customFormat="1" ht="38.25" x14ac:dyDescent="0.2">
      <c r="A22" s="83"/>
      <c r="B22" s="79">
        <v>20</v>
      </c>
      <c r="C22" s="75">
        <v>449376</v>
      </c>
      <c r="D22" s="76" t="s">
        <v>17</v>
      </c>
      <c r="E22" s="77">
        <v>70</v>
      </c>
      <c r="F22" s="84" t="s">
        <v>37</v>
      </c>
      <c r="G22" s="47">
        <v>46.5</v>
      </c>
      <c r="H22" s="48">
        <v>33.89</v>
      </c>
      <c r="I22" s="49">
        <v>116.566666666667</v>
      </c>
      <c r="J22" s="50">
        <v>77.599999999999994</v>
      </c>
      <c r="K22" s="85"/>
      <c r="L22" s="68">
        <f t="shared" si="2"/>
        <v>68.638999999999996</v>
      </c>
      <c r="M22" s="86">
        <f t="shared" si="0"/>
        <v>68.64</v>
      </c>
      <c r="N22" s="87">
        <f t="shared" si="1"/>
        <v>4804.8</v>
      </c>
      <c r="O22" s="88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</row>
    <row r="23" spans="1:41" s="10" customFormat="1" ht="46.5" customHeight="1" x14ac:dyDescent="0.2">
      <c r="A23" s="44"/>
      <c r="B23" s="25">
        <v>21</v>
      </c>
      <c r="C23" s="39">
        <v>381890</v>
      </c>
      <c r="D23" s="52" t="s">
        <v>17</v>
      </c>
      <c r="E23" s="53">
        <v>88</v>
      </c>
      <c r="F23" s="40" t="s">
        <v>38</v>
      </c>
      <c r="G23" s="30">
        <v>10.79</v>
      </c>
      <c r="H23" s="31">
        <v>18.54</v>
      </c>
      <c r="I23" s="32">
        <v>30.066666666666698</v>
      </c>
      <c r="J23" s="33">
        <v>25.445</v>
      </c>
      <c r="K23" s="34"/>
      <c r="L23" s="68">
        <f t="shared" si="2"/>
        <v>21.21</v>
      </c>
      <c r="M23" s="36">
        <f t="shared" si="0"/>
        <v>21.21</v>
      </c>
      <c r="N23" s="43">
        <f t="shared" si="1"/>
        <v>1866.48</v>
      </c>
      <c r="O23" s="37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</row>
    <row r="24" spans="1:41" s="93" customFormat="1" ht="51" customHeight="1" x14ac:dyDescent="0.2">
      <c r="A24" s="83"/>
      <c r="B24" s="79">
        <v>22</v>
      </c>
      <c r="C24" s="75">
        <v>279255</v>
      </c>
      <c r="D24" s="76" t="s">
        <v>39</v>
      </c>
      <c r="E24" s="77">
        <v>160</v>
      </c>
      <c r="F24" s="40" t="s">
        <v>40</v>
      </c>
      <c r="G24" s="47">
        <v>42</v>
      </c>
      <c r="H24" s="48"/>
      <c r="I24" s="49">
        <v>80.266666666666694</v>
      </c>
      <c r="J24" s="50">
        <v>141.69999999999999</v>
      </c>
      <c r="K24" s="85"/>
      <c r="L24" s="68">
        <f t="shared" si="2"/>
        <v>87.989000000000004</v>
      </c>
      <c r="M24" s="86">
        <f t="shared" si="0"/>
        <v>87.99</v>
      </c>
      <c r="N24" s="87">
        <f t="shared" si="1"/>
        <v>14078.4</v>
      </c>
      <c r="O24" s="91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</row>
    <row r="25" spans="1:41" s="73" customFormat="1" ht="185.25" customHeight="1" x14ac:dyDescent="0.2">
      <c r="A25" s="57"/>
      <c r="B25" s="58">
        <v>23</v>
      </c>
      <c r="C25" s="59">
        <v>461461</v>
      </c>
      <c r="D25" s="60" t="s">
        <v>39</v>
      </c>
      <c r="E25" s="61">
        <v>220</v>
      </c>
      <c r="F25" s="94" t="s">
        <v>41</v>
      </c>
      <c r="G25" s="63">
        <v>31</v>
      </c>
      <c r="H25" s="64">
        <v>51.48</v>
      </c>
      <c r="I25" s="65">
        <v>58.3333333333333</v>
      </c>
      <c r="J25" s="66">
        <v>36.393333333333302</v>
      </c>
      <c r="K25" s="67">
        <v>36.450000000000003</v>
      </c>
      <c r="L25" s="68">
        <f t="shared" si="2"/>
        <v>42.731000000000002</v>
      </c>
      <c r="M25" s="69">
        <f t="shared" si="0"/>
        <v>42.73</v>
      </c>
      <c r="N25" s="70">
        <f t="shared" si="1"/>
        <v>9400.5999999999985</v>
      </c>
      <c r="O25" s="71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</row>
    <row r="26" spans="1:41" s="93" customFormat="1" ht="183.75" customHeight="1" x14ac:dyDescent="0.2">
      <c r="A26" s="83"/>
      <c r="B26" s="79">
        <v>24</v>
      </c>
      <c r="C26" s="75">
        <v>405279</v>
      </c>
      <c r="D26" s="76" t="s">
        <v>39</v>
      </c>
      <c r="E26" s="77">
        <v>170</v>
      </c>
      <c r="F26" s="78" t="s">
        <v>42</v>
      </c>
      <c r="G26" s="47">
        <v>30</v>
      </c>
      <c r="H26" s="48">
        <v>51.48</v>
      </c>
      <c r="I26" s="49">
        <v>60</v>
      </c>
      <c r="J26" s="50">
        <v>32.594999999999999</v>
      </c>
      <c r="K26" s="85"/>
      <c r="L26" s="68">
        <f t="shared" si="2"/>
        <v>43.518999999999998</v>
      </c>
      <c r="M26" s="86">
        <f t="shared" si="0"/>
        <v>43.52</v>
      </c>
      <c r="N26" s="87">
        <f t="shared" si="1"/>
        <v>7398.4000000000005</v>
      </c>
      <c r="O26" s="91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</row>
    <row r="27" spans="1:41" s="93" customFormat="1" ht="181.5" customHeight="1" x14ac:dyDescent="0.2">
      <c r="A27" s="83"/>
      <c r="B27" s="79">
        <v>25</v>
      </c>
      <c r="C27" s="75">
        <v>411944</v>
      </c>
      <c r="D27" s="76" t="s">
        <v>39</v>
      </c>
      <c r="E27" s="77">
        <v>130</v>
      </c>
      <c r="F27" s="78" t="s">
        <v>43</v>
      </c>
      <c r="G27" s="47">
        <v>29.21</v>
      </c>
      <c r="H27" s="48">
        <v>23.24</v>
      </c>
      <c r="I27" s="49">
        <v>65</v>
      </c>
      <c r="J27" s="50">
        <v>56.4</v>
      </c>
      <c r="K27" s="85"/>
      <c r="L27" s="68">
        <f t="shared" si="2"/>
        <v>43.463000000000001</v>
      </c>
      <c r="M27" s="86">
        <f t="shared" si="0"/>
        <v>43.46</v>
      </c>
      <c r="N27" s="87">
        <f t="shared" si="1"/>
        <v>5649.8</v>
      </c>
      <c r="O27" s="91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</row>
    <row r="28" spans="1:41" s="10" customFormat="1" ht="25.5" x14ac:dyDescent="0.2">
      <c r="A28" s="44"/>
      <c r="B28" s="25">
        <v>26</v>
      </c>
      <c r="C28" s="39">
        <v>47411</v>
      </c>
      <c r="D28" s="52" t="s">
        <v>15</v>
      </c>
      <c r="E28" s="53">
        <v>250</v>
      </c>
      <c r="F28" s="40" t="s">
        <v>44</v>
      </c>
      <c r="G28" s="30">
        <v>6.57</v>
      </c>
      <c r="H28" s="31"/>
      <c r="I28" s="32">
        <v>24.2</v>
      </c>
      <c r="J28" s="33">
        <v>17.545000000000002</v>
      </c>
      <c r="K28" s="34">
        <v>12</v>
      </c>
      <c r="L28" s="68">
        <f t="shared" si="2"/>
        <v>15.079000000000001</v>
      </c>
      <c r="M28" s="36">
        <f t="shared" si="0"/>
        <v>15.08</v>
      </c>
      <c r="N28" s="43">
        <f t="shared" si="1"/>
        <v>3770</v>
      </c>
      <c r="O28" s="37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</row>
    <row r="29" spans="1:41" s="10" customFormat="1" ht="25.5" x14ac:dyDescent="0.2">
      <c r="A29" s="44"/>
      <c r="B29" s="25">
        <v>27</v>
      </c>
      <c r="C29" s="39">
        <v>295478</v>
      </c>
      <c r="D29" s="52" t="s">
        <v>15</v>
      </c>
      <c r="E29" s="53">
        <v>330</v>
      </c>
      <c r="F29" s="40" t="s">
        <v>45</v>
      </c>
      <c r="G29" s="30">
        <v>18</v>
      </c>
      <c r="H29" s="31">
        <v>10.46</v>
      </c>
      <c r="I29" s="32">
        <v>15.9333333333333</v>
      </c>
      <c r="J29" s="33">
        <v>24.9</v>
      </c>
      <c r="K29" s="34"/>
      <c r="L29" s="68">
        <f t="shared" si="2"/>
        <v>17.323</v>
      </c>
      <c r="M29" s="36">
        <f t="shared" si="0"/>
        <v>17.32</v>
      </c>
      <c r="N29" s="43">
        <f t="shared" si="1"/>
        <v>5715.6</v>
      </c>
      <c r="O29" s="37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</row>
    <row r="30" spans="1:41" s="10" customFormat="1" ht="42.75" customHeight="1" x14ac:dyDescent="0.2">
      <c r="A30" s="44"/>
      <c r="B30" s="25">
        <v>28</v>
      </c>
      <c r="C30" s="39">
        <v>279504</v>
      </c>
      <c r="D30" s="52" t="s">
        <v>17</v>
      </c>
      <c r="E30" s="53">
        <v>150</v>
      </c>
      <c r="F30" s="40" t="s">
        <v>46</v>
      </c>
      <c r="G30" s="30">
        <v>2.0499999999999998</v>
      </c>
      <c r="H30" s="31">
        <v>7.6</v>
      </c>
      <c r="I30" s="32">
        <v>6.8</v>
      </c>
      <c r="J30" s="33">
        <v>6.4</v>
      </c>
      <c r="K30" s="34"/>
      <c r="L30" s="68">
        <f t="shared" si="2"/>
        <v>5.7130000000000001</v>
      </c>
      <c r="M30" s="36">
        <f t="shared" si="0"/>
        <v>5.71</v>
      </c>
      <c r="N30" s="43">
        <f t="shared" si="1"/>
        <v>856.5</v>
      </c>
      <c r="O30" s="37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</row>
    <row r="31" spans="1:41" s="10" customFormat="1" ht="56.25" customHeight="1" x14ac:dyDescent="0.2">
      <c r="A31" s="44"/>
      <c r="B31" s="25">
        <v>29</v>
      </c>
      <c r="C31" s="39">
        <v>279504</v>
      </c>
      <c r="D31" s="52" t="s">
        <v>17</v>
      </c>
      <c r="E31" s="53">
        <v>140</v>
      </c>
      <c r="F31" s="40" t="s">
        <v>47</v>
      </c>
      <c r="G31" s="30">
        <v>2.0499999999999998</v>
      </c>
      <c r="H31" s="31"/>
      <c r="I31" s="32">
        <v>6.75</v>
      </c>
      <c r="J31" s="33">
        <v>6.4</v>
      </c>
      <c r="K31" s="34"/>
      <c r="L31" s="68">
        <f t="shared" si="2"/>
        <v>5.0670000000000002</v>
      </c>
      <c r="M31" s="36">
        <f t="shared" si="0"/>
        <v>5.07</v>
      </c>
      <c r="N31" s="43">
        <f t="shared" si="1"/>
        <v>709.80000000000007</v>
      </c>
      <c r="O31" s="37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</row>
    <row r="32" spans="1:41" s="10" customFormat="1" ht="54" customHeight="1" x14ac:dyDescent="0.2">
      <c r="A32" s="44"/>
      <c r="B32" s="38">
        <v>30</v>
      </c>
      <c r="C32" s="39">
        <v>279504</v>
      </c>
      <c r="D32" s="52" t="s">
        <v>17</v>
      </c>
      <c r="E32" s="53">
        <v>150</v>
      </c>
      <c r="F32" s="40" t="s">
        <v>48</v>
      </c>
      <c r="G32" s="30">
        <v>2.0499999999999998</v>
      </c>
      <c r="H32" s="31"/>
      <c r="I32" s="32">
        <v>8.15</v>
      </c>
      <c r="J32" s="33">
        <v>6.4</v>
      </c>
      <c r="K32" s="34"/>
      <c r="L32" s="68">
        <f t="shared" si="2"/>
        <v>5.5330000000000004</v>
      </c>
      <c r="M32" s="36">
        <f t="shared" si="0"/>
        <v>5.53</v>
      </c>
      <c r="N32" s="43">
        <f t="shared" si="1"/>
        <v>829.5</v>
      </c>
      <c r="O32" s="37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</row>
    <row r="33" spans="1:41" s="10" customFormat="1" ht="62.25" customHeight="1" x14ac:dyDescent="0.2">
      <c r="A33" s="44"/>
      <c r="B33" s="25">
        <v>31</v>
      </c>
      <c r="C33" s="39">
        <v>288746</v>
      </c>
      <c r="D33" s="52" t="s">
        <v>17</v>
      </c>
      <c r="E33" s="53">
        <v>35</v>
      </c>
      <c r="F33" s="78" t="s">
        <v>49</v>
      </c>
      <c r="G33" s="47">
        <v>150</v>
      </c>
      <c r="H33" s="48"/>
      <c r="I33" s="49">
        <v>32.700000000000003</v>
      </c>
      <c r="J33" s="50">
        <v>156.75</v>
      </c>
      <c r="K33" s="34"/>
      <c r="L33" s="68">
        <f t="shared" si="2"/>
        <v>113.15</v>
      </c>
      <c r="M33" s="36">
        <f t="shared" si="0"/>
        <v>113.15</v>
      </c>
      <c r="N33" s="43">
        <f t="shared" si="1"/>
        <v>3960.25</v>
      </c>
      <c r="O33" s="37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</row>
    <row r="34" spans="1:41" s="10" customFormat="1" ht="72.75" customHeight="1" x14ac:dyDescent="0.2">
      <c r="A34" s="44"/>
      <c r="B34" s="25">
        <v>32</v>
      </c>
      <c r="C34" s="39">
        <v>377605</v>
      </c>
      <c r="D34" s="52" t="s">
        <v>17</v>
      </c>
      <c r="E34" s="53">
        <v>1220</v>
      </c>
      <c r="F34" s="40" t="s">
        <v>50</v>
      </c>
      <c r="G34" s="30">
        <v>1.02</v>
      </c>
      <c r="H34" s="31"/>
      <c r="I34" s="32">
        <v>2.4</v>
      </c>
      <c r="J34" s="33">
        <v>56.094999999999999</v>
      </c>
      <c r="K34" s="34"/>
      <c r="L34" s="68">
        <f t="shared" si="2"/>
        <v>19.838000000000001</v>
      </c>
      <c r="M34" s="36">
        <f t="shared" si="0"/>
        <v>19.84</v>
      </c>
      <c r="N34" s="43">
        <f t="shared" si="1"/>
        <v>24204.799999999999</v>
      </c>
      <c r="O34" s="37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41" s="73" customFormat="1" ht="25.5" x14ac:dyDescent="0.2">
      <c r="A35" s="57"/>
      <c r="B35" s="58">
        <v>33</v>
      </c>
      <c r="C35" s="59">
        <v>340545</v>
      </c>
      <c r="D35" s="60" t="s">
        <v>15</v>
      </c>
      <c r="E35" s="61">
        <v>300</v>
      </c>
      <c r="F35" s="62" t="s">
        <v>51</v>
      </c>
      <c r="G35" s="63">
        <v>9.5</v>
      </c>
      <c r="H35" s="64"/>
      <c r="I35" s="65">
        <v>40.6666666666667</v>
      </c>
      <c r="J35" s="66">
        <v>14.2</v>
      </c>
      <c r="K35" s="67"/>
      <c r="L35" s="68">
        <f t="shared" si="2"/>
        <v>21.456</v>
      </c>
      <c r="M35" s="69">
        <f t="shared" ref="M35:M66" si="3">ROUND((AVERAGE(G35:K35)),2)</f>
        <v>21.46</v>
      </c>
      <c r="N35" s="70">
        <f t="shared" ref="N35:N66" si="4">(E35*M35)</f>
        <v>6438</v>
      </c>
      <c r="O35" s="71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</row>
    <row r="36" spans="1:41" s="73" customFormat="1" ht="25.5" x14ac:dyDescent="0.2">
      <c r="A36" s="57"/>
      <c r="B36" s="58">
        <v>34</v>
      </c>
      <c r="C36" s="59">
        <v>385512</v>
      </c>
      <c r="D36" s="60" t="s">
        <v>15</v>
      </c>
      <c r="E36" s="61">
        <v>280</v>
      </c>
      <c r="F36" s="62" t="s">
        <v>52</v>
      </c>
      <c r="G36" s="63">
        <v>6.8</v>
      </c>
      <c r="H36" s="64"/>
      <c r="I36" s="65">
        <v>20</v>
      </c>
      <c r="J36" s="66">
        <v>15.2</v>
      </c>
      <c r="K36" s="67"/>
      <c r="L36" s="68">
        <f t="shared" si="2"/>
        <v>14</v>
      </c>
      <c r="M36" s="69">
        <f t="shared" si="3"/>
        <v>14</v>
      </c>
      <c r="N36" s="70">
        <f t="shared" si="4"/>
        <v>3920</v>
      </c>
      <c r="O36" s="71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</row>
    <row r="37" spans="1:41" s="10" customFormat="1" ht="14.25" x14ac:dyDescent="0.2">
      <c r="A37" s="44"/>
      <c r="B37" s="25">
        <v>35</v>
      </c>
      <c r="C37" s="39">
        <v>308166</v>
      </c>
      <c r="D37" s="52" t="s">
        <v>39</v>
      </c>
      <c r="E37" s="53">
        <v>150</v>
      </c>
      <c r="F37" s="40" t="s">
        <v>53</v>
      </c>
      <c r="G37" s="30">
        <v>2.15</v>
      </c>
      <c r="H37" s="31">
        <v>11.64</v>
      </c>
      <c r="I37" s="32">
        <v>22.2</v>
      </c>
      <c r="J37" s="33">
        <v>11.2</v>
      </c>
      <c r="K37" s="34"/>
      <c r="L37" s="68">
        <f t="shared" si="2"/>
        <v>11.798</v>
      </c>
      <c r="M37" s="36">
        <f t="shared" si="3"/>
        <v>11.8</v>
      </c>
      <c r="N37" s="43">
        <f t="shared" si="4"/>
        <v>1770</v>
      </c>
      <c r="O37" s="37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41" s="10" customFormat="1" ht="16.5" customHeight="1" x14ac:dyDescent="0.2">
      <c r="A38" s="44"/>
      <c r="B38" s="38">
        <v>36</v>
      </c>
      <c r="C38" s="39">
        <v>483431</v>
      </c>
      <c r="D38" s="52" t="s">
        <v>39</v>
      </c>
      <c r="E38" s="53">
        <v>150</v>
      </c>
      <c r="F38" s="40" t="s">
        <v>54</v>
      </c>
      <c r="G38" s="30">
        <v>1.98</v>
      </c>
      <c r="H38" s="31">
        <v>8.56</v>
      </c>
      <c r="I38" s="32">
        <v>22.2</v>
      </c>
      <c r="J38" s="33">
        <v>12.35</v>
      </c>
      <c r="K38" s="34">
        <v>15.33</v>
      </c>
      <c r="L38" s="68">
        <f t="shared" si="2"/>
        <v>12.084</v>
      </c>
      <c r="M38" s="36">
        <f t="shared" si="3"/>
        <v>12.08</v>
      </c>
      <c r="N38" s="43">
        <f t="shared" si="4"/>
        <v>1812</v>
      </c>
      <c r="O38" s="37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</row>
    <row r="39" spans="1:41" s="10" customFormat="1" ht="14.25" x14ac:dyDescent="0.2">
      <c r="A39" s="44"/>
      <c r="B39" s="25">
        <v>37</v>
      </c>
      <c r="C39" s="39">
        <v>367973</v>
      </c>
      <c r="D39" s="52" t="s">
        <v>39</v>
      </c>
      <c r="E39" s="53">
        <v>150</v>
      </c>
      <c r="F39" s="40" t="s">
        <v>55</v>
      </c>
      <c r="G39" s="30">
        <v>2.4300000000000002</v>
      </c>
      <c r="H39" s="31">
        <v>12.12</v>
      </c>
      <c r="I39" s="32">
        <v>22.2</v>
      </c>
      <c r="J39" s="33"/>
      <c r="K39" s="34"/>
      <c r="L39" s="68">
        <f t="shared" si="2"/>
        <v>12.25</v>
      </c>
      <c r="M39" s="36">
        <f t="shared" si="3"/>
        <v>12.25</v>
      </c>
      <c r="N39" s="43">
        <f t="shared" si="4"/>
        <v>1837.5</v>
      </c>
      <c r="O39" s="37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  <row r="40" spans="1:41" s="73" customFormat="1" ht="14.25" x14ac:dyDescent="0.2">
      <c r="A40" s="57"/>
      <c r="B40" s="58">
        <v>38</v>
      </c>
      <c r="C40" s="59">
        <v>483432</v>
      </c>
      <c r="D40" s="60" t="s">
        <v>39</v>
      </c>
      <c r="E40" s="61">
        <v>150</v>
      </c>
      <c r="F40" s="62" t="s">
        <v>56</v>
      </c>
      <c r="G40" s="63">
        <v>2.35</v>
      </c>
      <c r="H40" s="64"/>
      <c r="I40" s="65">
        <v>22.2</v>
      </c>
      <c r="J40" s="66">
        <v>6</v>
      </c>
      <c r="K40" s="67"/>
      <c r="L40" s="68">
        <f t="shared" si="2"/>
        <v>10.183</v>
      </c>
      <c r="M40" s="69">
        <f t="shared" si="3"/>
        <v>10.18</v>
      </c>
      <c r="N40" s="70">
        <f t="shared" si="4"/>
        <v>1527</v>
      </c>
      <c r="O40" s="71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</row>
    <row r="41" spans="1:41" s="108" customFormat="1" ht="14.25" x14ac:dyDescent="0.2">
      <c r="A41" s="95"/>
      <c r="B41" s="96">
        <v>39</v>
      </c>
      <c r="C41" s="97">
        <v>458597</v>
      </c>
      <c r="D41" s="98" t="s">
        <v>39</v>
      </c>
      <c r="E41" s="99">
        <v>200</v>
      </c>
      <c r="F41" s="40" t="s">
        <v>57</v>
      </c>
      <c r="G41" s="30">
        <v>2.82</v>
      </c>
      <c r="H41" s="100">
        <v>1.64</v>
      </c>
      <c r="I41" s="101">
        <v>10.85</v>
      </c>
      <c r="J41" s="102">
        <v>4.9450000000000003</v>
      </c>
      <c r="K41" s="103"/>
      <c r="L41" s="68">
        <f t="shared" si="2"/>
        <v>5.0640000000000001</v>
      </c>
      <c r="M41" s="104">
        <f t="shared" si="3"/>
        <v>5.0599999999999996</v>
      </c>
      <c r="N41" s="105">
        <f t="shared" si="4"/>
        <v>1011.9999999999999</v>
      </c>
      <c r="O41" s="106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</row>
    <row r="42" spans="1:41" s="10" customFormat="1" ht="14.25" x14ac:dyDescent="0.2">
      <c r="A42" s="44"/>
      <c r="B42" s="25">
        <v>40</v>
      </c>
      <c r="C42" s="39">
        <v>284808</v>
      </c>
      <c r="D42" s="52" t="s">
        <v>26</v>
      </c>
      <c r="E42" s="53">
        <v>60</v>
      </c>
      <c r="F42" s="29" t="s">
        <v>58</v>
      </c>
      <c r="G42" s="30">
        <v>41.63</v>
      </c>
      <c r="H42" s="31">
        <v>8.09</v>
      </c>
      <c r="I42" s="49">
        <v>40.270000000000003</v>
      </c>
      <c r="J42" s="33">
        <v>29.295000000000002</v>
      </c>
      <c r="K42" s="34"/>
      <c r="L42" s="68">
        <f t="shared" si="2"/>
        <v>29.821000000000002</v>
      </c>
      <c r="M42" s="36">
        <f t="shared" si="3"/>
        <v>29.82</v>
      </c>
      <c r="N42" s="43">
        <f t="shared" si="4"/>
        <v>1789.2</v>
      </c>
      <c r="O42" s="37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</row>
    <row r="43" spans="1:41" s="10" customFormat="1" ht="57.75" customHeight="1" x14ac:dyDescent="0.2">
      <c r="A43" s="44"/>
      <c r="B43" s="25">
        <v>41</v>
      </c>
      <c r="C43" s="39">
        <v>435080</v>
      </c>
      <c r="D43" s="39" t="s">
        <v>17</v>
      </c>
      <c r="E43" s="75">
        <v>330</v>
      </c>
      <c r="F43" s="40" t="s">
        <v>522</v>
      </c>
      <c r="G43" s="30">
        <v>1.1599999999999999</v>
      </c>
      <c r="H43" s="31">
        <v>3.35</v>
      </c>
      <c r="I43" s="32"/>
      <c r="J43" s="33">
        <v>3.95</v>
      </c>
      <c r="K43" s="34"/>
      <c r="L43" s="68">
        <f t="shared" si="2"/>
        <v>2.82</v>
      </c>
      <c r="M43" s="36">
        <f t="shared" si="3"/>
        <v>2.82</v>
      </c>
      <c r="N43" s="43">
        <f t="shared" si="4"/>
        <v>930.59999999999991</v>
      </c>
      <c r="O43" s="37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</row>
    <row r="44" spans="1:41" s="10" customFormat="1" ht="25.5" x14ac:dyDescent="0.2">
      <c r="A44" s="44"/>
      <c r="B44" s="25">
        <v>42</v>
      </c>
      <c r="C44" s="26">
        <v>432529</v>
      </c>
      <c r="D44" s="45" t="s">
        <v>15</v>
      </c>
      <c r="E44" s="53">
        <v>545</v>
      </c>
      <c r="F44" s="40" t="s">
        <v>59</v>
      </c>
      <c r="G44" s="30">
        <v>7.79</v>
      </c>
      <c r="H44" s="31"/>
      <c r="I44" s="32">
        <v>14.2733333333333</v>
      </c>
      <c r="J44" s="33">
        <v>9.9</v>
      </c>
      <c r="K44" s="34"/>
      <c r="L44" s="68">
        <f t="shared" si="2"/>
        <v>10.654</v>
      </c>
      <c r="M44" s="36">
        <f t="shared" si="3"/>
        <v>10.65</v>
      </c>
      <c r="N44" s="43">
        <f t="shared" si="4"/>
        <v>5804.25</v>
      </c>
      <c r="O44" s="37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</row>
    <row r="45" spans="1:41" s="10" customFormat="1" ht="14.25" x14ac:dyDescent="0.2">
      <c r="A45" s="44"/>
      <c r="B45" s="25">
        <v>43</v>
      </c>
      <c r="C45" s="39">
        <v>428202</v>
      </c>
      <c r="D45" s="52" t="s">
        <v>17</v>
      </c>
      <c r="E45" s="53">
        <v>140</v>
      </c>
      <c r="F45" s="109" t="s">
        <v>60</v>
      </c>
      <c r="G45" s="30">
        <v>13.09</v>
      </c>
      <c r="H45" s="31"/>
      <c r="I45" s="32">
        <v>9.65</v>
      </c>
      <c r="J45" s="33">
        <v>13.494999999999999</v>
      </c>
      <c r="K45" s="34"/>
      <c r="L45" s="68">
        <f t="shared" si="2"/>
        <v>12.077999999999999</v>
      </c>
      <c r="M45" s="36">
        <f t="shared" si="3"/>
        <v>12.08</v>
      </c>
      <c r="N45" s="43">
        <f t="shared" si="4"/>
        <v>1691.2</v>
      </c>
      <c r="O45" s="3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</row>
    <row r="46" spans="1:41" s="10" customFormat="1" ht="25.5" x14ac:dyDescent="0.2">
      <c r="A46" s="44"/>
      <c r="B46" s="25">
        <v>44</v>
      </c>
      <c r="C46" s="39">
        <v>435043</v>
      </c>
      <c r="D46" s="52" t="s">
        <v>17</v>
      </c>
      <c r="E46" s="53">
        <v>1075</v>
      </c>
      <c r="F46" s="40" t="s">
        <v>61</v>
      </c>
      <c r="G46" s="30">
        <v>2.14</v>
      </c>
      <c r="H46" s="31">
        <v>1.26</v>
      </c>
      <c r="I46" s="32">
        <v>5.5833333333333304</v>
      </c>
      <c r="J46" s="33">
        <v>8.9450000000000003</v>
      </c>
      <c r="K46" s="34"/>
      <c r="L46" s="68">
        <f t="shared" si="2"/>
        <v>4.4820000000000002</v>
      </c>
      <c r="M46" s="36">
        <f t="shared" si="3"/>
        <v>4.4800000000000004</v>
      </c>
      <c r="N46" s="43">
        <f t="shared" si="4"/>
        <v>4816.0000000000009</v>
      </c>
      <c r="O46" s="3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</row>
    <row r="47" spans="1:41" s="10" customFormat="1" ht="21" customHeight="1" x14ac:dyDescent="0.2">
      <c r="A47" s="44"/>
      <c r="B47" s="25">
        <v>45</v>
      </c>
      <c r="C47" s="39">
        <v>347544</v>
      </c>
      <c r="D47" s="52" t="s">
        <v>17</v>
      </c>
      <c r="E47" s="53">
        <v>1145</v>
      </c>
      <c r="F47" s="40" t="s">
        <v>62</v>
      </c>
      <c r="G47" s="30">
        <v>8.91</v>
      </c>
      <c r="H47" s="31">
        <v>4.3</v>
      </c>
      <c r="I47" s="32">
        <v>4.75</v>
      </c>
      <c r="J47" s="33">
        <v>3.49</v>
      </c>
      <c r="K47" s="34"/>
      <c r="L47" s="68">
        <f t="shared" si="2"/>
        <v>5.3630000000000004</v>
      </c>
      <c r="M47" s="36">
        <f t="shared" si="3"/>
        <v>5.36</v>
      </c>
      <c r="N47" s="43">
        <f t="shared" si="4"/>
        <v>6137.2000000000007</v>
      </c>
      <c r="O47" s="37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</row>
    <row r="48" spans="1:41" s="10" customFormat="1" ht="38.25" x14ac:dyDescent="0.2">
      <c r="A48" s="44"/>
      <c r="B48" s="25">
        <v>46</v>
      </c>
      <c r="C48" s="39">
        <v>224273</v>
      </c>
      <c r="D48" s="52" t="s">
        <v>15</v>
      </c>
      <c r="E48" s="53">
        <v>585</v>
      </c>
      <c r="F48" s="40" t="s">
        <v>63</v>
      </c>
      <c r="G48" s="47">
        <v>7.96</v>
      </c>
      <c r="H48" s="48"/>
      <c r="I48" s="49">
        <v>25.3</v>
      </c>
      <c r="J48" s="50">
        <v>6.8449999999999998</v>
      </c>
      <c r="K48" s="85">
        <v>6.7</v>
      </c>
      <c r="L48" s="68">
        <f t="shared" si="2"/>
        <v>11.701000000000001</v>
      </c>
      <c r="M48" s="36">
        <f t="shared" si="3"/>
        <v>11.7</v>
      </c>
      <c r="N48" s="43">
        <f t="shared" si="4"/>
        <v>6844.5</v>
      </c>
      <c r="O48" s="37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</row>
    <row r="49" spans="1:41" s="10" customFormat="1" ht="24.75" customHeight="1" x14ac:dyDescent="0.2">
      <c r="A49" s="44"/>
      <c r="B49" s="38">
        <v>47</v>
      </c>
      <c r="C49" s="39">
        <v>428202</v>
      </c>
      <c r="D49" s="52" t="s">
        <v>17</v>
      </c>
      <c r="E49" s="53">
        <v>50</v>
      </c>
      <c r="F49" s="29" t="s">
        <v>64</v>
      </c>
      <c r="G49" s="30">
        <v>4.75</v>
      </c>
      <c r="H49" s="31"/>
      <c r="I49" s="49">
        <v>12.9</v>
      </c>
      <c r="J49" s="33">
        <v>10.095000000000001</v>
      </c>
      <c r="K49" s="34"/>
      <c r="L49" s="68">
        <f t="shared" si="2"/>
        <v>9.2479999999999993</v>
      </c>
      <c r="M49" s="36">
        <f t="shared" si="3"/>
        <v>9.25</v>
      </c>
      <c r="N49" s="43">
        <f t="shared" si="4"/>
        <v>462.5</v>
      </c>
      <c r="O49" s="37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</row>
    <row r="50" spans="1:41" s="123" customFormat="1" ht="25.5" x14ac:dyDescent="0.2">
      <c r="A50" s="110"/>
      <c r="B50" s="111">
        <v>48</v>
      </c>
      <c r="C50" s="112">
        <v>237497</v>
      </c>
      <c r="D50" s="113" t="s">
        <v>17</v>
      </c>
      <c r="E50" s="114">
        <v>6</v>
      </c>
      <c r="F50" s="40" t="s">
        <v>65</v>
      </c>
      <c r="G50" s="47">
        <v>229.9</v>
      </c>
      <c r="H50" s="115"/>
      <c r="I50" s="116"/>
      <c r="J50" s="117">
        <v>88.26</v>
      </c>
      <c r="K50" s="118"/>
      <c r="L50" s="68">
        <f t="shared" si="2"/>
        <v>159.08000000000001</v>
      </c>
      <c r="M50" s="119">
        <f t="shared" si="3"/>
        <v>159.08000000000001</v>
      </c>
      <c r="N50" s="120">
        <f t="shared" si="4"/>
        <v>954.48</v>
      </c>
      <c r="O50" s="121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</row>
    <row r="51" spans="1:41" s="10" customFormat="1" ht="25.5" x14ac:dyDescent="0.2">
      <c r="A51" s="44"/>
      <c r="B51" s="25">
        <v>49</v>
      </c>
      <c r="C51" s="39">
        <v>314892</v>
      </c>
      <c r="D51" s="52" t="s">
        <v>17</v>
      </c>
      <c r="E51" s="53">
        <v>440</v>
      </c>
      <c r="F51" s="40" t="s">
        <v>66</v>
      </c>
      <c r="G51" s="30">
        <v>2</v>
      </c>
      <c r="H51" s="31">
        <v>4.7699999999999996</v>
      </c>
      <c r="I51" s="32">
        <v>4.0999999999999996</v>
      </c>
      <c r="J51" s="33">
        <v>5.4450000000000003</v>
      </c>
      <c r="K51" s="34"/>
      <c r="L51" s="68">
        <f t="shared" si="2"/>
        <v>4.0789999999999997</v>
      </c>
      <c r="M51" s="36">
        <f t="shared" si="3"/>
        <v>4.08</v>
      </c>
      <c r="N51" s="43">
        <f t="shared" si="4"/>
        <v>1795.2</v>
      </c>
      <c r="O51" s="3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</row>
    <row r="52" spans="1:41" s="10" customFormat="1" ht="63.75" x14ac:dyDescent="0.2">
      <c r="A52" s="44"/>
      <c r="B52" s="25">
        <v>50</v>
      </c>
      <c r="C52" s="39">
        <v>245461</v>
      </c>
      <c r="D52" s="52" t="s">
        <v>17</v>
      </c>
      <c r="E52" s="53">
        <v>165</v>
      </c>
      <c r="F52" s="29" t="s">
        <v>67</v>
      </c>
      <c r="G52" s="30">
        <v>2.5499999999999998</v>
      </c>
      <c r="H52" s="31"/>
      <c r="I52" s="32">
        <v>4.0999999999999996</v>
      </c>
      <c r="J52" s="33">
        <v>11.925000000000001</v>
      </c>
      <c r="K52" s="34"/>
      <c r="L52" s="68">
        <f t="shared" si="2"/>
        <v>6.1920000000000002</v>
      </c>
      <c r="M52" s="36">
        <f t="shared" si="3"/>
        <v>6.19</v>
      </c>
      <c r="N52" s="43">
        <f t="shared" si="4"/>
        <v>1021.35</v>
      </c>
      <c r="O52" s="3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</row>
    <row r="53" spans="1:41" s="10" customFormat="1" ht="51" x14ac:dyDescent="0.2">
      <c r="A53" s="44"/>
      <c r="B53" s="25">
        <v>51</v>
      </c>
      <c r="C53" s="39">
        <v>245461</v>
      </c>
      <c r="D53" s="52" t="s">
        <v>15</v>
      </c>
      <c r="E53" s="53">
        <v>450</v>
      </c>
      <c r="F53" s="40" t="s">
        <v>68</v>
      </c>
      <c r="G53" s="30">
        <v>23.49</v>
      </c>
      <c r="H53" s="31"/>
      <c r="I53" s="32">
        <v>37.066666666666698</v>
      </c>
      <c r="J53" s="33">
        <v>23.5966666666667</v>
      </c>
      <c r="K53" s="34"/>
      <c r="L53" s="68">
        <f t="shared" si="2"/>
        <v>28.050999999999998</v>
      </c>
      <c r="M53" s="36">
        <f t="shared" si="3"/>
        <v>28.05</v>
      </c>
      <c r="N53" s="43">
        <f t="shared" si="4"/>
        <v>12622.5</v>
      </c>
      <c r="O53" s="37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</row>
    <row r="54" spans="1:41" s="10" customFormat="1" ht="63.75" x14ac:dyDescent="0.2">
      <c r="A54" s="44"/>
      <c r="B54" s="25">
        <v>52</v>
      </c>
      <c r="C54" s="39">
        <v>434953</v>
      </c>
      <c r="D54" s="52" t="s">
        <v>15</v>
      </c>
      <c r="E54" s="53">
        <v>400</v>
      </c>
      <c r="F54" s="40" t="s">
        <v>69</v>
      </c>
      <c r="G54" s="30">
        <v>29.75</v>
      </c>
      <c r="H54" s="31"/>
      <c r="I54" s="65">
        <v>64.5</v>
      </c>
      <c r="J54" s="33">
        <v>20.945</v>
      </c>
      <c r="K54" s="34"/>
      <c r="L54" s="68">
        <f t="shared" si="2"/>
        <v>38.398000000000003</v>
      </c>
      <c r="M54" s="36">
        <f t="shared" si="3"/>
        <v>38.4</v>
      </c>
      <c r="N54" s="43">
        <f t="shared" si="4"/>
        <v>15360</v>
      </c>
      <c r="O54" s="37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</row>
    <row r="55" spans="1:41" s="73" customFormat="1" ht="38.25" x14ac:dyDescent="0.2">
      <c r="A55" s="57"/>
      <c r="B55" s="124">
        <v>53</v>
      </c>
      <c r="C55" s="59">
        <v>430993</v>
      </c>
      <c r="D55" s="60" t="s">
        <v>15</v>
      </c>
      <c r="E55" s="61">
        <v>320</v>
      </c>
      <c r="F55" s="62" t="s">
        <v>70</v>
      </c>
      <c r="G55" s="63">
        <v>26.52</v>
      </c>
      <c r="H55" s="64"/>
      <c r="I55" s="32">
        <v>74.5</v>
      </c>
      <c r="J55" s="66">
        <v>15.99</v>
      </c>
      <c r="K55" s="67"/>
      <c r="L55" s="68">
        <f t="shared" si="2"/>
        <v>39.003</v>
      </c>
      <c r="M55" s="69">
        <f t="shared" si="3"/>
        <v>39</v>
      </c>
      <c r="N55" s="70">
        <f t="shared" si="4"/>
        <v>12480</v>
      </c>
      <c r="O55" s="71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</row>
    <row r="56" spans="1:41" s="10" customFormat="1" ht="14.25" x14ac:dyDescent="0.2">
      <c r="A56" s="44"/>
      <c r="B56" s="25">
        <v>54</v>
      </c>
      <c r="C56" s="39">
        <v>429474</v>
      </c>
      <c r="D56" s="52" t="s">
        <v>15</v>
      </c>
      <c r="E56" s="53">
        <v>25</v>
      </c>
      <c r="F56" s="40" t="s">
        <v>71</v>
      </c>
      <c r="G56" s="30">
        <v>3.91</v>
      </c>
      <c r="H56" s="31"/>
      <c r="I56" s="32">
        <v>6.5833333333333304</v>
      </c>
      <c r="J56" s="33">
        <v>4.55</v>
      </c>
      <c r="K56" s="34"/>
      <c r="L56" s="68">
        <f t="shared" si="2"/>
        <v>5.0140000000000002</v>
      </c>
      <c r="M56" s="36">
        <f t="shared" si="3"/>
        <v>5.01</v>
      </c>
      <c r="N56" s="43">
        <f t="shared" si="4"/>
        <v>125.25</v>
      </c>
      <c r="O56" s="37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</row>
    <row r="57" spans="1:41" s="10" customFormat="1" ht="14.25" x14ac:dyDescent="0.2">
      <c r="A57" s="44"/>
      <c r="B57" s="25">
        <v>55</v>
      </c>
      <c r="C57" s="39">
        <v>473193</v>
      </c>
      <c r="D57" s="52" t="s">
        <v>17</v>
      </c>
      <c r="E57" s="53">
        <v>1750</v>
      </c>
      <c r="F57" s="40" t="s">
        <v>72</v>
      </c>
      <c r="G57" s="30">
        <v>0.56000000000000005</v>
      </c>
      <c r="H57" s="31"/>
      <c r="I57" s="32">
        <v>0.8</v>
      </c>
      <c r="J57" s="33"/>
      <c r="K57" s="34"/>
      <c r="L57" s="68">
        <f t="shared" si="2"/>
        <v>0.68</v>
      </c>
      <c r="M57" s="36">
        <f t="shared" si="3"/>
        <v>0.68</v>
      </c>
      <c r="N57" s="43">
        <f t="shared" si="4"/>
        <v>1190</v>
      </c>
      <c r="O57" s="37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</row>
    <row r="58" spans="1:41" s="10" customFormat="1" ht="14.25" x14ac:dyDescent="0.2">
      <c r="A58" s="44"/>
      <c r="B58" s="25">
        <v>56</v>
      </c>
      <c r="C58" s="39">
        <v>464717</v>
      </c>
      <c r="D58" s="52" t="s">
        <v>17</v>
      </c>
      <c r="E58" s="53">
        <v>600</v>
      </c>
      <c r="F58" s="40" t="s">
        <v>73</v>
      </c>
      <c r="G58" s="30">
        <v>0.8</v>
      </c>
      <c r="H58" s="31">
        <v>0.21</v>
      </c>
      <c r="I58" s="65">
        <v>0.9</v>
      </c>
      <c r="J58" s="33"/>
      <c r="K58" s="34"/>
      <c r="L58" s="68">
        <f t="shared" si="2"/>
        <v>0.63700000000000001</v>
      </c>
      <c r="M58" s="36">
        <f t="shared" si="3"/>
        <v>0.64</v>
      </c>
      <c r="N58" s="43">
        <f t="shared" si="4"/>
        <v>384</v>
      </c>
      <c r="O58" s="37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</row>
    <row r="59" spans="1:41" s="73" customFormat="1" ht="14.25" x14ac:dyDescent="0.2">
      <c r="A59" s="57"/>
      <c r="B59" s="58">
        <v>57</v>
      </c>
      <c r="C59" s="59">
        <v>467347</v>
      </c>
      <c r="D59" s="60" t="s">
        <v>39</v>
      </c>
      <c r="E59" s="61">
        <v>70</v>
      </c>
      <c r="F59" s="125" t="s">
        <v>74</v>
      </c>
      <c r="G59" s="63">
        <v>90.8</v>
      </c>
      <c r="H59" s="64"/>
      <c r="I59" s="65">
        <v>75.599999999999994</v>
      </c>
      <c r="J59" s="66">
        <v>154.9</v>
      </c>
      <c r="K59" s="126"/>
      <c r="L59" s="68">
        <f t="shared" si="2"/>
        <v>107.1</v>
      </c>
      <c r="M59" s="69">
        <f t="shared" si="3"/>
        <v>107.1</v>
      </c>
      <c r="N59" s="70">
        <f t="shared" si="4"/>
        <v>7497</v>
      </c>
      <c r="O59" s="71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</row>
    <row r="60" spans="1:41" s="73" customFormat="1" ht="14.25" x14ac:dyDescent="0.2">
      <c r="A60" s="57"/>
      <c r="B60" s="58">
        <v>58</v>
      </c>
      <c r="C60" s="59">
        <v>459304</v>
      </c>
      <c r="D60" s="60" t="s">
        <v>17</v>
      </c>
      <c r="E60" s="61">
        <v>3350</v>
      </c>
      <c r="F60" s="62" t="s">
        <v>75</v>
      </c>
      <c r="G60" s="80">
        <v>0.37</v>
      </c>
      <c r="H60" s="81">
        <v>21.16</v>
      </c>
      <c r="I60" s="82">
        <v>0.4</v>
      </c>
      <c r="J60" s="66"/>
      <c r="K60" s="67"/>
      <c r="L60" s="68">
        <f t="shared" si="2"/>
        <v>7.31</v>
      </c>
      <c r="M60" s="69">
        <f t="shared" si="3"/>
        <v>7.31</v>
      </c>
      <c r="N60" s="70">
        <f t="shared" si="4"/>
        <v>24488.5</v>
      </c>
      <c r="O60" s="71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</row>
    <row r="61" spans="1:41" s="73" customFormat="1" ht="25.5" x14ac:dyDescent="0.2">
      <c r="A61" s="57"/>
      <c r="B61" s="58">
        <v>59</v>
      </c>
      <c r="C61" s="59">
        <v>614637</v>
      </c>
      <c r="D61" s="60" t="s">
        <v>39</v>
      </c>
      <c r="E61" s="61">
        <v>80</v>
      </c>
      <c r="F61" s="125" t="s">
        <v>76</v>
      </c>
      <c r="G61" s="63">
        <v>68.5</v>
      </c>
      <c r="H61" s="64">
        <v>49</v>
      </c>
      <c r="I61" s="65">
        <v>42.674999999999997</v>
      </c>
      <c r="J61" s="66"/>
      <c r="K61" s="126"/>
      <c r="L61" s="68">
        <f t="shared" si="2"/>
        <v>53.392000000000003</v>
      </c>
      <c r="M61" s="69">
        <f t="shared" si="3"/>
        <v>53.39</v>
      </c>
      <c r="N61" s="70">
        <f t="shared" si="4"/>
        <v>4271.2</v>
      </c>
      <c r="O61" s="71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</row>
    <row r="62" spans="1:41" s="73" customFormat="1" ht="14.25" x14ac:dyDescent="0.2">
      <c r="A62" s="57"/>
      <c r="B62" s="58">
        <v>60</v>
      </c>
      <c r="C62" s="59">
        <v>459323</v>
      </c>
      <c r="D62" s="60" t="s">
        <v>39</v>
      </c>
      <c r="E62" s="61">
        <v>30</v>
      </c>
      <c r="F62" s="125" t="s">
        <v>77</v>
      </c>
      <c r="G62" s="63">
        <v>37.5</v>
      </c>
      <c r="H62" s="64">
        <v>100</v>
      </c>
      <c r="I62" s="82">
        <v>162.5</v>
      </c>
      <c r="J62" s="66">
        <v>34.99</v>
      </c>
      <c r="K62" s="67"/>
      <c r="L62" s="68">
        <f t="shared" si="2"/>
        <v>83.748000000000005</v>
      </c>
      <c r="M62" s="69">
        <f t="shared" si="3"/>
        <v>83.75</v>
      </c>
      <c r="N62" s="70">
        <f t="shared" si="4"/>
        <v>2512.5</v>
      </c>
      <c r="O62" s="71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</row>
    <row r="63" spans="1:41" s="93" customFormat="1" ht="14.25" x14ac:dyDescent="0.2">
      <c r="A63" s="83"/>
      <c r="B63" s="25">
        <v>61</v>
      </c>
      <c r="C63" s="75">
        <v>459304</v>
      </c>
      <c r="D63" s="76" t="s">
        <v>17</v>
      </c>
      <c r="E63" s="77">
        <v>1350</v>
      </c>
      <c r="F63" s="40" t="s">
        <v>78</v>
      </c>
      <c r="G63" s="47">
        <v>0.49</v>
      </c>
      <c r="H63" s="48"/>
      <c r="I63" s="65">
        <v>0.5</v>
      </c>
      <c r="J63" s="50"/>
      <c r="K63" s="85"/>
      <c r="L63" s="68">
        <f t="shared" si="2"/>
        <v>0.495</v>
      </c>
      <c r="M63" s="86">
        <f t="shared" si="3"/>
        <v>0.5</v>
      </c>
      <c r="N63" s="87">
        <f t="shared" si="4"/>
        <v>675</v>
      </c>
      <c r="O63" s="91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</row>
    <row r="64" spans="1:41" s="10" customFormat="1" ht="14.25" x14ac:dyDescent="0.2">
      <c r="A64" s="44"/>
      <c r="B64" s="25">
        <v>62</v>
      </c>
      <c r="C64" s="39">
        <v>461645</v>
      </c>
      <c r="D64" s="52" t="s">
        <v>17</v>
      </c>
      <c r="E64" s="53">
        <v>50</v>
      </c>
      <c r="F64" s="127" t="s">
        <v>79</v>
      </c>
      <c r="G64" s="30">
        <v>26.81</v>
      </c>
      <c r="H64" s="31"/>
      <c r="I64" s="65">
        <v>27.5</v>
      </c>
      <c r="J64" s="33">
        <v>15.99</v>
      </c>
      <c r="K64" s="56"/>
      <c r="L64" s="68">
        <f t="shared" si="2"/>
        <v>23.433</v>
      </c>
      <c r="M64" s="36">
        <f t="shared" si="3"/>
        <v>23.43</v>
      </c>
      <c r="N64" s="43">
        <f t="shared" si="4"/>
        <v>1171.5</v>
      </c>
      <c r="O64" s="37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</row>
    <row r="65" spans="1:41" s="10" customFormat="1" ht="25.5" x14ac:dyDescent="0.2">
      <c r="A65" s="44"/>
      <c r="B65" s="25">
        <v>63</v>
      </c>
      <c r="C65" s="39">
        <v>445224</v>
      </c>
      <c r="D65" s="52" t="s">
        <v>39</v>
      </c>
      <c r="E65" s="53">
        <v>125</v>
      </c>
      <c r="F65" s="127" t="s">
        <v>80</v>
      </c>
      <c r="G65" s="30">
        <v>13.5</v>
      </c>
      <c r="H65" s="31">
        <v>1.05</v>
      </c>
      <c r="I65" s="65">
        <v>74.599999999999994</v>
      </c>
      <c r="J65" s="33"/>
      <c r="K65" s="34">
        <v>10.73</v>
      </c>
      <c r="L65" s="68">
        <f t="shared" si="2"/>
        <v>24.97</v>
      </c>
      <c r="M65" s="36">
        <f t="shared" si="3"/>
        <v>24.97</v>
      </c>
      <c r="N65" s="43">
        <f t="shared" si="4"/>
        <v>3121.25</v>
      </c>
      <c r="O65" s="37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</row>
    <row r="66" spans="1:41" s="10" customFormat="1" ht="25.5" x14ac:dyDescent="0.2">
      <c r="A66" s="44"/>
      <c r="B66" s="38">
        <v>64</v>
      </c>
      <c r="C66" s="39">
        <v>203505</v>
      </c>
      <c r="D66" s="52" t="s">
        <v>15</v>
      </c>
      <c r="E66" s="53">
        <v>52</v>
      </c>
      <c r="F66" s="40" t="s">
        <v>81</v>
      </c>
      <c r="G66" s="30">
        <v>39.6</v>
      </c>
      <c r="H66" s="31"/>
      <c r="I66" s="65">
        <v>4.3</v>
      </c>
      <c r="J66" s="33">
        <v>16.100000000000001</v>
      </c>
      <c r="K66" s="34"/>
      <c r="L66" s="68">
        <f t="shared" si="2"/>
        <v>20</v>
      </c>
      <c r="M66" s="36">
        <f t="shared" si="3"/>
        <v>20</v>
      </c>
      <c r="N66" s="43">
        <f t="shared" si="4"/>
        <v>1040</v>
      </c>
      <c r="O66" s="37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</row>
    <row r="67" spans="1:41" s="10" customFormat="1" ht="25.5" x14ac:dyDescent="0.2">
      <c r="A67" s="44"/>
      <c r="B67" s="25">
        <v>65</v>
      </c>
      <c r="C67" s="39">
        <v>389871</v>
      </c>
      <c r="D67" s="52" t="s">
        <v>15</v>
      </c>
      <c r="E67" s="53">
        <v>82</v>
      </c>
      <c r="F67" s="40" t="s">
        <v>82</v>
      </c>
      <c r="G67" s="30">
        <v>39</v>
      </c>
      <c r="H67" s="31"/>
      <c r="I67" s="65">
        <v>43.5</v>
      </c>
      <c r="J67" s="33">
        <v>29.6</v>
      </c>
      <c r="K67" s="34"/>
      <c r="L67" s="68">
        <f t="shared" si="2"/>
        <v>37.366999999999997</v>
      </c>
      <c r="M67" s="36">
        <f t="shared" ref="M67:M98" si="5">ROUND((AVERAGE(G67:K67)),2)</f>
        <v>37.369999999999997</v>
      </c>
      <c r="N67" s="43">
        <f t="shared" ref="N67:N98" si="6">(E67*M67)</f>
        <v>3064.3399999999997</v>
      </c>
      <c r="O67" s="37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</row>
    <row r="68" spans="1:41" s="73" customFormat="1" ht="25.5" x14ac:dyDescent="0.2">
      <c r="A68" s="57"/>
      <c r="B68" s="58">
        <v>66</v>
      </c>
      <c r="C68" s="59">
        <v>325977</v>
      </c>
      <c r="D68" s="60" t="s">
        <v>15</v>
      </c>
      <c r="E68" s="61">
        <v>52</v>
      </c>
      <c r="F68" s="62" t="s">
        <v>83</v>
      </c>
      <c r="G68" s="63">
        <v>21</v>
      </c>
      <c r="H68" s="64"/>
      <c r="I68" s="65">
        <v>2.1</v>
      </c>
      <c r="J68" s="66">
        <v>16.100000000000001</v>
      </c>
      <c r="K68" s="67"/>
      <c r="L68" s="68">
        <f t="shared" ref="L68:L131" si="7">ROUND(AVERAGE(G68:K68),3)</f>
        <v>13.067</v>
      </c>
      <c r="M68" s="69">
        <f t="shared" si="5"/>
        <v>13.07</v>
      </c>
      <c r="N68" s="70">
        <f t="shared" si="6"/>
        <v>679.64</v>
      </c>
      <c r="O68" s="71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</row>
    <row r="69" spans="1:41" s="10" customFormat="1" ht="25.5" x14ac:dyDescent="0.2">
      <c r="A69" s="44"/>
      <c r="B69" s="25">
        <v>67</v>
      </c>
      <c r="C69" s="39">
        <v>320501</v>
      </c>
      <c r="D69" s="52" t="s">
        <v>17</v>
      </c>
      <c r="E69" s="53">
        <v>22</v>
      </c>
      <c r="F69" s="127" t="s">
        <v>84</v>
      </c>
      <c r="G69" s="30">
        <v>32.9</v>
      </c>
      <c r="H69" s="31"/>
      <c r="I69" s="65">
        <v>33.35</v>
      </c>
      <c r="J69" s="33">
        <v>16.100000000000001</v>
      </c>
      <c r="K69" s="34"/>
      <c r="L69" s="68">
        <f t="shared" si="7"/>
        <v>27.45</v>
      </c>
      <c r="M69" s="36">
        <f t="shared" si="5"/>
        <v>27.45</v>
      </c>
      <c r="N69" s="43">
        <f t="shared" si="6"/>
        <v>603.9</v>
      </c>
      <c r="O69" s="37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</row>
    <row r="70" spans="1:41" s="10" customFormat="1" ht="25.5" x14ac:dyDescent="0.2">
      <c r="A70" s="44"/>
      <c r="B70" s="25">
        <v>68</v>
      </c>
      <c r="C70" s="39">
        <v>377676</v>
      </c>
      <c r="D70" s="52" t="s">
        <v>15</v>
      </c>
      <c r="E70" s="53">
        <v>71</v>
      </c>
      <c r="F70" s="128" t="s">
        <v>85</v>
      </c>
      <c r="G70" s="30">
        <v>34.69</v>
      </c>
      <c r="H70" s="31"/>
      <c r="I70" s="65">
        <v>95.3</v>
      </c>
      <c r="J70" s="33">
        <v>53.95</v>
      </c>
      <c r="K70" s="34"/>
      <c r="L70" s="68">
        <f t="shared" si="7"/>
        <v>61.313000000000002</v>
      </c>
      <c r="M70" s="36">
        <f t="shared" si="5"/>
        <v>61.31</v>
      </c>
      <c r="N70" s="43">
        <f t="shared" si="6"/>
        <v>4353.01</v>
      </c>
      <c r="O70" s="37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</row>
    <row r="71" spans="1:41" s="10" customFormat="1" ht="14.25" x14ac:dyDescent="0.2">
      <c r="A71" s="44"/>
      <c r="B71" s="25">
        <v>69</v>
      </c>
      <c r="C71" s="39">
        <v>429829</v>
      </c>
      <c r="D71" s="52" t="s">
        <v>17</v>
      </c>
      <c r="E71" s="53">
        <v>210</v>
      </c>
      <c r="F71" s="40" t="s">
        <v>86</v>
      </c>
      <c r="G71" s="30">
        <v>1.79</v>
      </c>
      <c r="H71" s="31">
        <v>0.82</v>
      </c>
      <c r="I71" s="65">
        <v>2.1</v>
      </c>
      <c r="J71" s="33">
        <v>6.9</v>
      </c>
      <c r="K71" s="34"/>
      <c r="L71" s="68">
        <f t="shared" si="7"/>
        <v>2.903</v>
      </c>
      <c r="M71" s="36">
        <f t="shared" si="5"/>
        <v>2.9</v>
      </c>
      <c r="N71" s="43">
        <f t="shared" si="6"/>
        <v>609</v>
      </c>
      <c r="O71" s="37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</row>
    <row r="72" spans="1:41" s="10" customFormat="1" ht="14.25" x14ac:dyDescent="0.2">
      <c r="A72" s="44"/>
      <c r="B72" s="38">
        <v>70</v>
      </c>
      <c r="C72" s="39">
        <v>612417</v>
      </c>
      <c r="D72" s="52" t="s">
        <v>87</v>
      </c>
      <c r="E72" s="53">
        <v>43</v>
      </c>
      <c r="F72" s="40" t="s">
        <v>88</v>
      </c>
      <c r="G72" s="30">
        <v>7.16</v>
      </c>
      <c r="H72" s="31"/>
      <c r="I72" s="65">
        <v>4.8499999999999996</v>
      </c>
      <c r="J72" s="33"/>
      <c r="K72" s="34">
        <v>7.41</v>
      </c>
      <c r="L72" s="68">
        <f t="shared" si="7"/>
        <v>6.4729999999999999</v>
      </c>
      <c r="M72" s="36">
        <f t="shared" si="5"/>
        <v>6.47</v>
      </c>
      <c r="N72" s="43">
        <f t="shared" si="6"/>
        <v>278.20999999999998</v>
      </c>
      <c r="O72" s="37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</row>
    <row r="73" spans="1:41" s="10" customFormat="1" ht="14.25" x14ac:dyDescent="0.2">
      <c r="A73" s="44"/>
      <c r="B73" s="25">
        <v>71</v>
      </c>
      <c r="C73" s="39">
        <v>344063</v>
      </c>
      <c r="D73" s="52" t="s">
        <v>87</v>
      </c>
      <c r="E73" s="53">
        <v>43</v>
      </c>
      <c r="F73" s="40" t="s">
        <v>89</v>
      </c>
      <c r="G73" s="30">
        <v>14.67</v>
      </c>
      <c r="H73" s="31"/>
      <c r="I73" s="32">
        <v>13.8</v>
      </c>
      <c r="J73" s="33"/>
      <c r="K73" s="34"/>
      <c r="L73" s="68">
        <f t="shared" si="7"/>
        <v>14.234999999999999</v>
      </c>
      <c r="M73" s="36">
        <f t="shared" si="5"/>
        <v>14.24</v>
      </c>
      <c r="N73" s="43">
        <f t="shared" si="6"/>
        <v>612.32000000000005</v>
      </c>
      <c r="O73" s="37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</row>
    <row r="74" spans="1:41" s="10" customFormat="1" ht="14.25" x14ac:dyDescent="0.2">
      <c r="A74" s="44"/>
      <c r="B74" s="25">
        <v>72</v>
      </c>
      <c r="C74" s="39">
        <v>608227</v>
      </c>
      <c r="D74" s="52" t="s">
        <v>17</v>
      </c>
      <c r="E74" s="53">
        <v>590</v>
      </c>
      <c r="F74" s="129" t="s">
        <v>90</v>
      </c>
      <c r="G74" s="30">
        <v>5.5</v>
      </c>
      <c r="H74" s="31">
        <v>0.39</v>
      </c>
      <c r="I74" s="32">
        <v>8.13333333333334</v>
      </c>
      <c r="J74" s="33">
        <v>7.1</v>
      </c>
      <c r="K74" s="34"/>
      <c r="L74" s="68">
        <f t="shared" si="7"/>
        <v>5.2809999999999997</v>
      </c>
      <c r="M74" s="36">
        <f t="shared" si="5"/>
        <v>5.28</v>
      </c>
      <c r="N74" s="43">
        <f t="shared" si="6"/>
        <v>3115.2000000000003</v>
      </c>
      <c r="O74" s="37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</row>
    <row r="75" spans="1:41" s="10" customFormat="1" ht="14.25" x14ac:dyDescent="0.2">
      <c r="A75" s="44"/>
      <c r="B75" s="25">
        <v>73</v>
      </c>
      <c r="C75" s="39">
        <v>463228</v>
      </c>
      <c r="D75" s="52" t="s">
        <v>17</v>
      </c>
      <c r="E75" s="53">
        <v>430</v>
      </c>
      <c r="F75" s="29" t="s">
        <v>91</v>
      </c>
      <c r="G75" s="30">
        <v>1.02</v>
      </c>
      <c r="H75" s="31">
        <v>1.2</v>
      </c>
      <c r="I75" s="32">
        <v>2.1</v>
      </c>
      <c r="J75" s="33">
        <v>1.4</v>
      </c>
      <c r="K75" s="34"/>
      <c r="L75" s="68">
        <f t="shared" si="7"/>
        <v>1.43</v>
      </c>
      <c r="M75" s="36">
        <f t="shared" si="5"/>
        <v>1.43</v>
      </c>
      <c r="N75" s="43">
        <f t="shared" si="6"/>
        <v>614.9</v>
      </c>
      <c r="O75" s="37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</row>
    <row r="76" spans="1:41" s="10" customFormat="1" ht="25.5" x14ac:dyDescent="0.2">
      <c r="A76" s="44"/>
      <c r="B76" s="25">
        <v>74</v>
      </c>
      <c r="C76" s="39">
        <v>442250</v>
      </c>
      <c r="D76" s="52" t="s">
        <v>17</v>
      </c>
      <c r="E76" s="53">
        <v>375</v>
      </c>
      <c r="F76" s="40" t="s">
        <v>92</v>
      </c>
      <c r="G76" s="30">
        <v>25</v>
      </c>
      <c r="H76" s="31"/>
      <c r="I76" s="32">
        <v>22.1</v>
      </c>
      <c r="J76" s="33">
        <v>19.899999999999999</v>
      </c>
      <c r="K76" s="34"/>
      <c r="L76" s="68">
        <f t="shared" si="7"/>
        <v>22.332999999999998</v>
      </c>
      <c r="M76" s="36">
        <f t="shared" si="5"/>
        <v>22.33</v>
      </c>
      <c r="N76" s="43">
        <f t="shared" si="6"/>
        <v>8373.75</v>
      </c>
      <c r="O76" s="37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</row>
    <row r="77" spans="1:41" s="10" customFormat="1" ht="28.5" customHeight="1" x14ac:dyDescent="0.2">
      <c r="A77" s="44"/>
      <c r="B77" s="25">
        <v>75</v>
      </c>
      <c r="C77" s="39">
        <v>279071</v>
      </c>
      <c r="D77" s="52" t="s">
        <v>17</v>
      </c>
      <c r="E77" s="53">
        <v>620</v>
      </c>
      <c r="F77" s="40" t="s">
        <v>93</v>
      </c>
      <c r="G77" s="30">
        <v>1.94</v>
      </c>
      <c r="H77" s="31">
        <v>5.96</v>
      </c>
      <c r="I77" s="65">
        <v>23</v>
      </c>
      <c r="J77" s="33">
        <v>2.89</v>
      </c>
      <c r="K77" s="34"/>
      <c r="L77" s="68">
        <f t="shared" si="7"/>
        <v>8.4480000000000004</v>
      </c>
      <c r="M77" s="36">
        <f t="shared" si="5"/>
        <v>8.4499999999999993</v>
      </c>
      <c r="N77" s="43">
        <f t="shared" si="6"/>
        <v>5239</v>
      </c>
      <c r="O77" s="37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</row>
    <row r="78" spans="1:41" s="73" customFormat="1" ht="14.25" x14ac:dyDescent="0.2">
      <c r="A78" s="57"/>
      <c r="B78" s="58">
        <v>76</v>
      </c>
      <c r="C78" s="59">
        <v>463261</v>
      </c>
      <c r="D78" s="60" t="s">
        <v>17</v>
      </c>
      <c r="E78" s="61">
        <v>750</v>
      </c>
      <c r="F78" s="62" t="s">
        <v>94</v>
      </c>
      <c r="G78" s="63">
        <v>5.53</v>
      </c>
      <c r="H78" s="64">
        <v>2.44</v>
      </c>
      <c r="I78" s="32">
        <v>6.2333333333333298</v>
      </c>
      <c r="J78" s="66">
        <v>9.5</v>
      </c>
      <c r="K78" s="67"/>
      <c r="L78" s="68">
        <f t="shared" si="7"/>
        <v>5.9260000000000002</v>
      </c>
      <c r="M78" s="69">
        <f t="shared" si="5"/>
        <v>5.93</v>
      </c>
      <c r="N78" s="70">
        <f t="shared" si="6"/>
        <v>4447.5</v>
      </c>
      <c r="O78" s="71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</row>
    <row r="79" spans="1:41" s="10" customFormat="1" ht="25.5" customHeight="1" x14ac:dyDescent="0.2">
      <c r="A79" s="44"/>
      <c r="B79" s="25">
        <v>77</v>
      </c>
      <c r="C79" s="39">
        <v>397743</v>
      </c>
      <c r="D79" s="52" t="s">
        <v>17</v>
      </c>
      <c r="E79" s="53">
        <v>800</v>
      </c>
      <c r="F79" s="40" t="s">
        <v>95</v>
      </c>
      <c r="G79" s="30">
        <v>3.55</v>
      </c>
      <c r="H79" s="31">
        <v>4.91</v>
      </c>
      <c r="I79" s="32">
        <v>14.633333333333301</v>
      </c>
      <c r="J79" s="33">
        <v>10.395</v>
      </c>
      <c r="K79" s="34"/>
      <c r="L79" s="68">
        <f t="shared" si="7"/>
        <v>8.3719999999999999</v>
      </c>
      <c r="M79" s="36">
        <f t="shared" si="5"/>
        <v>8.3699999999999992</v>
      </c>
      <c r="N79" s="43">
        <f t="shared" si="6"/>
        <v>6695.9999999999991</v>
      </c>
      <c r="O79" s="37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</row>
    <row r="80" spans="1:41" s="10" customFormat="1" ht="14.25" x14ac:dyDescent="0.2">
      <c r="A80" s="44"/>
      <c r="B80" s="25">
        <v>78</v>
      </c>
      <c r="C80" s="39">
        <v>611018</v>
      </c>
      <c r="D80" s="52" t="s">
        <v>17</v>
      </c>
      <c r="E80" s="53">
        <v>620</v>
      </c>
      <c r="F80" s="40" t="s">
        <v>96</v>
      </c>
      <c r="G80" s="30">
        <v>6.87</v>
      </c>
      <c r="H80" s="31">
        <v>9.23</v>
      </c>
      <c r="I80" s="32">
        <v>14.3333333333333</v>
      </c>
      <c r="J80" s="33">
        <v>17.395</v>
      </c>
      <c r="K80" s="34"/>
      <c r="L80" s="68">
        <f t="shared" si="7"/>
        <v>11.957000000000001</v>
      </c>
      <c r="M80" s="36">
        <f t="shared" si="5"/>
        <v>11.96</v>
      </c>
      <c r="N80" s="43">
        <f t="shared" si="6"/>
        <v>7415.2000000000007</v>
      </c>
      <c r="O80" s="37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</row>
    <row r="81" spans="1:41" s="10" customFormat="1" ht="14.25" x14ac:dyDescent="0.2">
      <c r="A81" s="44"/>
      <c r="B81" s="25">
        <v>79</v>
      </c>
      <c r="C81" s="39">
        <v>438570</v>
      </c>
      <c r="D81" s="52" t="s">
        <v>17</v>
      </c>
      <c r="E81" s="53">
        <v>650</v>
      </c>
      <c r="F81" s="127" t="s">
        <v>97</v>
      </c>
      <c r="G81" s="30">
        <v>3.99</v>
      </c>
      <c r="H81" s="31">
        <v>3</v>
      </c>
      <c r="I81" s="32">
        <v>14.5666666666667</v>
      </c>
      <c r="J81" s="33">
        <v>7.99</v>
      </c>
      <c r="K81" s="34"/>
      <c r="L81" s="68">
        <f t="shared" si="7"/>
        <v>7.3869999999999996</v>
      </c>
      <c r="M81" s="36">
        <f t="shared" si="5"/>
        <v>7.39</v>
      </c>
      <c r="N81" s="43">
        <f t="shared" si="6"/>
        <v>4803.5</v>
      </c>
      <c r="O81" s="37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</row>
    <row r="82" spans="1:41" s="10" customFormat="1" ht="14.25" x14ac:dyDescent="0.2">
      <c r="A82" s="44"/>
      <c r="B82" s="25">
        <v>80</v>
      </c>
      <c r="C82" s="39">
        <v>335428</v>
      </c>
      <c r="D82" s="52" t="s">
        <v>17</v>
      </c>
      <c r="E82" s="53">
        <v>90</v>
      </c>
      <c r="F82" s="130" t="s">
        <v>98</v>
      </c>
      <c r="G82" s="30">
        <v>65</v>
      </c>
      <c r="H82" s="31"/>
      <c r="I82" s="32">
        <v>65.433333333333294</v>
      </c>
      <c r="J82" s="33">
        <v>62.9</v>
      </c>
      <c r="K82" s="34">
        <v>58.82</v>
      </c>
      <c r="L82" s="68">
        <f t="shared" si="7"/>
        <v>63.037999999999997</v>
      </c>
      <c r="M82" s="36">
        <f t="shared" si="5"/>
        <v>63.04</v>
      </c>
      <c r="N82" s="43">
        <f t="shared" si="6"/>
        <v>5673.6</v>
      </c>
      <c r="O82" s="37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</row>
    <row r="83" spans="1:41" s="10" customFormat="1" ht="14.25" x14ac:dyDescent="0.2">
      <c r="A83" s="44"/>
      <c r="B83" s="38">
        <v>81</v>
      </c>
      <c r="C83" s="39">
        <v>468951</v>
      </c>
      <c r="D83" s="52" t="s">
        <v>17</v>
      </c>
      <c r="E83" s="53">
        <v>6</v>
      </c>
      <c r="F83" s="130" t="s">
        <v>99</v>
      </c>
      <c r="G83" s="30">
        <v>54.45</v>
      </c>
      <c r="H83" s="31"/>
      <c r="I83" s="32">
        <v>95.733333333333306</v>
      </c>
      <c r="J83" s="33">
        <v>64.444999999999993</v>
      </c>
      <c r="K83" s="34">
        <v>58.82</v>
      </c>
      <c r="L83" s="68">
        <f t="shared" si="7"/>
        <v>68.361999999999995</v>
      </c>
      <c r="M83" s="36">
        <f t="shared" si="5"/>
        <v>68.36</v>
      </c>
      <c r="N83" s="43">
        <f t="shared" si="6"/>
        <v>410.15999999999997</v>
      </c>
      <c r="O83" s="37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</row>
    <row r="84" spans="1:41" s="10" customFormat="1" ht="14.25" x14ac:dyDescent="0.2">
      <c r="A84" s="44"/>
      <c r="B84" s="25">
        <v>82</v>
      </c>
      <c r="C84" s="39">
        <v>468951</v>
      </c>
      <c r="D84" s="52" t="s">
        <v>17</v>
      </c>
      <c r="E84" s="53">
        <v>9</v>
      </c>
      <c r="F84" s="130" t="s">
        <v>100</v>
      </c>
      <c r="G84" s="30">
        <v>54.45</v>
      </c>
      <c r="H84" s="31"/>
      <c r="I84" s="32">
        <v>93.4</v>
      </c>
      <c r="J84" s="33">
        <v>71.596666666666707</v>
      </c>
      <c r="K84" s="34"/>
      <c r="L84" s="68">
        <f t="shared" si="7"/>
        <v>73.149000000000001</v>
      </c>
      <c r="M84" s="36">
        <f t="shared" si="5"/>
        <v>73.150000000000006</v>
      </c>
      <c r="N84" s="43">
        <f t="shared" si="6"/>
        <v>658.35</v>
      </c>
      <c r="O84" s="37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</row>
    <row r="85" spans="1:41" s="10" customFormat="1" ht="14.25" x14ac:dyDescent="0.2">
      <c r="A85" s="44"/>
      <c r="B85" s="25">
        <v>83</v>
      </c>
      <c r="C85" s="39">
        <v>468389</v>
      </c>
      <c r="D85" s="52" t="s">
        <v>17</v>
      </c>
      <c r="E85" s="53">
        <v>5</v>
      </c>
      <c r="F85" s="130" t="s">
        <v>101</v>
      </c>
      <c r="G85" s="30">
        <v>40.15</v>
      </c>
      <c r="H85" s="31"/>
      <c r="I85" s="32">
        <v>93.4</v>
      </c>
      <c r="J85" s="33">
        <v>72.283333333333303</v>
      </c>
      <c r="K85" s="34"/>
      <c r="L85" s="68">
        <f t="shared" si="7"/>
        <v>68.611000000000004</v>
      </c>
      <c r="M85" s="36">
        <f t="shared" si="5"/>
        <v>68.61</v>
      </c>
      <c r="N85" s="43">
        <f t="shared" si="6"/>
        <v>343.05</v>
      </c>
      <c r="O85" s="37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</row>
    <row r="86" spans="1:41" s="10" customFormat="1" ht="14.25" x14ac:dyDescent="0.2">
      <c r="A86" s="44"/>
      <c r="B86" s="25">
        <v>84</v>
      </c>
      <c r="C86" s="39">
        <v>468389</v>
      </c>
      <c r="D86" s="52" t="s">
        <v>17</v>
      </c>
      <c r="E86" s="53">
        <v>90</v>
      </c>
      <c r="F86" s="130" t="s">
        <v>102</v>
      </c>
      <c r="G86" s="30">
        <v>40.15</v>
      </c>
      <c r="H86" s="31"/>
      <c r="I86" s="32">
        <v>99.066666666666706</v>
      </c>
      <c r="J86" s="33">
        <v>62.9</v>
      </c>
      <c r="K86" s="34">
        <v>58.82</v>
      </c>
      <c r="L86" s="68">
        <f t="shared" si="7"/>
        <v>65.233999999999995</v>
      </c>
      <c r="M86" s="36">
        <f t="shared" si="5"/>
        <v>65.23</v>
      </c>
      <c r="N86" s="43">
        <f t="shared" si="6"/>
        <v>5870.7000000000007</v>
      </c>
      <c r="O86" s="37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</row>
    <row r="87" spans="1:41" s="10" customFormat="1" ht="14.25" x14ac:dyDescent="0.2">
      <c r="A87" s="44"/>
      <c r="B87" s="25">
        <v>85</v>
      </c>
      <c r="C87" s="39">
        <v>468389</v>
      </c>
      <c r="D87" s="52" t="s">
        <v>17</v>
      </c>
      <c r="E87" s="53">
        <v>6</v>
      </c>
      <c r="F87" s="130" t="s">
        <v>103</v>
      </c>
      <c r="G87" s="30">
        <v>40.15</v>
      </c>
      <c r="H87" s="31"/>
      <c r="I87" s="32">
        <v>95.733333333333306</v>
      </c>
      <c r="J87" s="33">
        <v>64.444999999999993</v>
      </c>
      <c r="K87" s="34">
        <v>58.82</v>
      </c>
      <c r="L87" s="68">
        <f t="shared" si="7"/>
        <v>64.787000000000006</v>
      </c>
      <c r="M87" s="36">
        <f t="shared" si="5"/>
        <v>64.790000000000006</v>
      </c>
      <c r="N87" s="43">
        <f t="shared" si="6"/>
        <v>388.74</v>
      </c>
      <c r="O87" s="37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</row>
    <row r="88" spans="1:41" s="10" customFormat="1" ht="14.25" x14ac:dyDescent="0.2">
      <c r="A88" s="44"/>
      <c r="B88" s="25">
        <v>86</v>
      </c>
      <c r="C88" s="39">
        <v>468952</v>
      </c>
      <c r="D88" s="52" t="s">
        <v>17</v>
      </c>
      <c r="E88" s="53">
        <v>9</v>
      </c>
      <c r="F88" s="130" t="s">
        <v>104</v>
      </c>
      <c r="G88" s="30">
        <v>49</v>
      </c>
      <c r="H88" s="31"/>
      <c r="I88" s="32">
        <v>93.4</v>
      </c>
      <c r="J88" s="33">
        <v>64.444999999999993</v>
      </c>
      <c r="K88" s="34"/>
      <c r="L88" s="68">
        <f t="shared" si="7"/>
        <v>68.947999999999993</v>
      </c>
      <c r="M88" s="36">
        <f t="shared" si="5"/>
        <v>68.95</v>
      </c>
      <c r="N88" s="43">
        <f t="shared" si="6"/>
        <v>620.55000000000007</v>
      </c>
      <c r="O88" s="3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</row>
    <row r="89" spans="1:41" s="10" customFormat="1" ht="14.25" x14ac:dyDescent="0.2">
      <c r="A89" s="44"/>
      <c r="B89" s="38">
        <v>87</v>
      </c>
      <c r="C89" s="39">
        <v>468952</v>
      </c>
      <c r="D89" s="52" t="s">
        <v>17</v>
      </c>
      <c r="E89" s="53">
        <v>90</v>
      </c>
      <c r="F89" s="130" t="s">
        <v>105</v>
      </c>
      <c r="G89" s="30">
        <v>49</v>
      </c>
      <c r="H89" s="31"/>
      <c r="I89" s="32">
        <v>99.066666666666706</v>
      </c>
      <c r="J89" s="33">
        <v>62.9</v>
      </c>
      <c r="K89" s="34">
        <v>58.82</v>
      </c>
      <c r="L89" s="68">
        <f t="shared" si="7"/>
        <v>67.447000000000003</v>
      </c>
      <c r="M89" s="36">
        <f t="shared" si="5"/>
        <v>67.45</v>
      </c>
      <c r="N89" s="43">
        <f t="shared" si="6"/>
        <v>6070.5</v>
      </c>
      <c r="O89" s="37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</row>
    <row r="90" spans="1:41" s="10" customFormat="1" ht="14.25" x14ac:dyDescent="0.2">
      <c r="A90" s="44"/>
      <c r="B90" s="25">
        <v>88</v>
      </c>
      <c r="C90" s="39">
        <v>468952</v>
      </c>
      <c r="D90" s="52" t="s">
        <v>17</v>
      </c>
      <c r="E90" s="53">
        <v>6</v>
      </c>
      <c r="F90" s="130" t="s">
        <v>106</v>
      </c>
      <c r="G90" s="30">
        <v>49</v>
      </c>
      <c r="H90" s="31"/>
      <c r="I90" s="32">
        <v>95.733333333333306</v>
      </c>
      <c r="J90" s="33">
        <v>64.444999999999993</v>
      </c>
      <c r="K90" s="34">
        <v>58.82</v>
      </c>
      <c r="L90" s="68">
        <f t="shared" si="7"/>
        <v>67</v>
      </c>
      <c r="M90" s="36">
        <f t="shared" si="5"/>
        <v>67</v>
      </c>
      <c r="N90" s="43">
        <f t="shared" si="6"/>
        <v>402</v>
      </c>
      <c r="O90" s="37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</row>
    <row r="91" spans="1:41" s="10" customFormat="1" ht="14.25" x14ac:dyDescent="0.2">
      <c r="A91" s="44"/>
      <c r="B91" s="25">
        <v>89</v>
      </c>
      <c r="C91" s="39">
        <v>468950</v>
      </c>
      <c r="D91" s="52" t="s">
        <v>17</v>
      </c>
      <c r="E91" s="53">
        <v>145</v>
      </c>
      <c r="F91" s="130" t="s">
        <v>107</v>
      </c>
      <c r="G91" s="30">
        <v>52.88</v>
      </c>
      <c r="H91" s="31"/>
      <c r="I91" s="32">
        <v>99.066666666666706</v>
      </c>
      <c r="J91" s="33">
        <v>72.900000000000006</v>
      </c>
      <c r="K91" s="34"/>
      <c r="L91" s="68">
        <f t="shared" si="7"/>
        <v>74.948999999999998</v>
      </c>
      <c r="M91" s="36">
        <f t="shared" si="5"/>
        <v>74.95</v>
      </c>
      <c r="N91" s="43">
        <f t="shared" si="6"/>
        <v>10867.75</v>
      </c>
      <c r="O91" s="37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</row>
    <row r="92" spans="1:41" s="10" customFormat="1" ht="14.25" x14ac:dyDescent="0.2">
      <c r="A92" s="44"/>
      <c r="B92" s="25">
        <v>90</v>
      </c>
      <c r="C92" s="39">
        <v>468950</v>
      </c>
      <c r="D92" s="52" t="s">
        <v>17</v>
      </c>
      <c r="E92" s="53">
        <v>28</v>
      </c>
      <c r="F92" s="130" t="s">
        <v>108</v>
      </c>
      <c r="G92" s="30">
        <v>52.88</v>
      </c>
      <c r="H92" s="31"/>
      <c r="I92" s="32">
        <v>101.066666666667</v>
      </c>
      <c r="J92" s="33">
        <v>62.9</v>
      </c>
      <c r="K92" s="34"/>
      <c r="L92" s="68">
        <f t="shared" si="7"/>
        <v>72.281999999999996</v>
      </c>
      <c r="M92" s="36">
        <f t="shared" si="5"/>
        <v>72.28</v>
      </c>
      <c r="N92" s="43">
        <f t="shared" si="6"/>
        <v>2023.8400000000001</v>
      </c>
      <c r="O92" s="37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</row>
    <row r="93" spans="1:41" s="10" customFormat="1" ht="14.25" x14ac:dyDescent="0.2">
      <c r="A93" s="44"/>
      <c r="B93" s="25">
        <v>91</v>
      </c>
      <c r="C93" s="39">
        <v>468950</v>
      </c>
      <c r="D93" s="52" t="s">
        <v>17</v>
      </c>
      <c r="E93" s="53">
        <v>56</v>
      </c>
      <c r="F93" s="130" t="s">
        <v>109</v>
      </c>
      <c r="G93" s="30">
        <v>52.88</v>
      </c>
      <c r="H93" s="31"/>
      <c r="I93" s="32">
        <v>97.733333333333306</v>
      </c>
      <c r="J93" s="33">
        <v>62.9</v>
      </c>
      <c r="K93" s="34">
        <v>58.82</v>
      </c>
      <c r="L93" s="68">
        <f t="shared" si="7"/>
        <v>68.082999999999998</v>
      </c>
      <c r="M93" s="36">
        <f t="shared" si="5"/>
        <v>68.08</v>
      </c>
      <c r="N93" s="43">
        <f t="shared" si="6"/>
        <v>3812.48</v>
      </c>
      <c r="O93" s="37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</row>
    <row r="94" spans="1:41" s="10" customFormat="1" ht="14.25" x14ac:dyDescent="0.2">
      <c r="A94" s="44"/>
      <c r="B94" s="25">
        <v>92</v>
      </c>
      <c r="C94" s="39">
        <v>468950</v>
      </c>
      <c r="D94" s="52" t="s">
        <v>17</v>
      </c>
      <c r="E94" s="53">
        <v>49</v>
      </c>
      <c r="F94" s="130" t="s">
        <v>110</v>
      </c>
      <c r="G94" s="30">
        <v>52.88</v>
      </c>
      <c r="H94" s="31"/>
      <c r="I94" s="32">
        <v>95.733333333333306</v>
      </c>
      <c r="J94" s="33">
        <v>118.9</v>
      </c>
      <c r="K94" s="34"/>
      <c r="L94" s="68">
        <f t="shared" si="7"/>
        <v>89.171000000000006</v>
      </c>
      <c r="M94" s="36">
        <f t="shared" si="5"/>
        <v>89.17</v>
      </c>
      <c r="N94" s="43">
        <f t="shared" si="6"/>
        <v>4369.33</v>
      </c>
      <c r="O94" s="37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</row>
    <row r="95" spans="1:41" s="10" customFormat="1" ht="14.25" x14ac:dyDescent="0.2">
      <c r="A95" s="44"/>
      <c r="B95" s="25">
        <v>93</v>
      </c>
      <c r="C95" s="39">
        <v>355230</v>
      </c>
      <c r="D95" s="52" t="s">
        <v>39</v>
      </c>
      <c r="E95" s="53">
        <v>54</v>
      </c>
      <c r="F95" s="40" t="s">
        <v>111</v>
      </c>
      <c r="G95" s="30">
        <v>4.2</v>
      </c>
      <c r="H95" s="31"/>
      <c r="I95" s="32">
        <v>5.56666666666667</v>
      </c>
      <c r="J95" s="33">
        <v>7.03</v>
      </c>
      <c r="K95" s="34">
        <v>4.9800000000000004</v>
      </c>
      <c r="L95" s="68">
        <f t="shared" si="7"/>
        <v>5.444</v>
      </c>
      <c r="M95" s="36">
        <f t="shared" si="5"/>
        <v>5.44</v>
      </c>
      <c r="N95" s="43">
        <f t="shared" si="6"/>
        <v>293.76000000000005</v>
      </c>
      <c r="O95" s="37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</row>
    <row r="96" spans="1:41" s="10" customFormat="1" ht="14.25" x14ac:dyDescent="0.2">
      <c r="A96" s="44"/>
      <c r="B96" s="25">
        <v>94</v>
      </c>
      <c r="C96" s="39">
        <v>477535</v>
      </c>
      <c r="D96" s="52" t="s">
        <v>39</v>
      </c>
      <c r="E96" s="53">
        <v>54</v>
      </c>
      <c r="F96" s="40" t="s">
        <v>112</v>
      </c>
      <c r="G96" s="30">
        <v>6.96</v>
      </c>
      <c r="H96" s="31"/>
      <c r="I96" s="32">
        <v>9.0333333333333297</v>
      </c>
      <c r="J96" s="33">
        <v>9.5299999999999994</v>
      </c>
      <c r="K96" s="34">
        <v>6.29</v>
      </c>
      <c r="L96" s="68">
        <f t="shared" si="7"/>
        <v>7.9530000000000003</v>
      </c>
      <c r="M96" s="36">
        <f t="shared" si="5"/>
        <v>7.95</v>
      </c>
      <c r="N96" s="43">
        <f t="shared" si="6"/>
        <v>429.3</v>
      </c>
      <c r="O96" s="37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</row>
    <row r="97" spans="1:41" s="10" customFormat="1" ht="38.25" x14ac:dyDescent="0.2">
      <c r="A97" s="44"/>
      <c r="B97" s="25">
        <v>95</v>
      </c>
      <c r="C97" s="39">
        <v>414810</v>
      </c>
      <c r="D97" s="52" t="s">
        <v>17</v>
      </c>
      <c r="E97" s="53">
        <v>50</v>
      </c>
      <c r="F97" s="127" t="s">
        <v>113</v>
      </c>
      <c r="G97" s="30">
        <v>15.87</v>
      </c>
      <c r="H97" s="31"/>
      <c r="I97" s="32">
        <v>50.8333333333333</v>
      </c>
      <c r="J97" s="33">
        <v>18.899999999999999</v>
      </c>
      <c r="K97" s="56">
        <v>18.899999999999999</v>
      </c>
      <c r="L97" s="68">
        <f t="shared" si="7"/>
        <v>26.126000000000001</v>
      </c>
      <c r="M97" s="36">
        <f t="shared" si="5"/>
        <v>26.13</v>
      </c>
      <c r="N97" s="43">
        <f t="shared" si="6"/>
        <v>1306.5</v>
      </c>
      <c r="O97" s="37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</row>
    <row r="98" spans="1:41" s="10" customFormat="1" ht="25.5" x14ac:dyDescent="0.2">
      <c r="A98" s="44"/>
      <c r="B98" s="25">
        <v>96</v>
      </c>
      <c r="C98" s="39">
        <v>445219</v>
      </c>
      <c r="D98" s="52" t="s">
        <v>17</v>
      </c>
      <c r="E98" s="53">
        <v>65</v>
      </c>
      <c r="F98" s="127" t="s">
        <v>114</v>
      </c>
      <c r="G98" s="30">
        <v>88</v>
      </c>
      <c r="H98" s="31"/>
      <c r="I98" s="32">
        <v>104.466666666667</v>
      </c>
      <c r="J98" s="33">
        <v>66.7</v>
      </c>
      <c r="K98" s="34"/>
      <c r="L98" s="68">
        <f t="shared" si="7"/>
        <v>86.388999999999996</v>
      </c>
      <c r="M98" s="36">
        <f t="shared" si="5"/>
        <v>86.39</v>
      </c>
      <c r="N98" s="43">
        <f t="shared" si="6"/>
        <v>5615.35</v>
      </c>
      <c r="O98" s="37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</row>
    <row r="99" spans="1:41" s="10" customFormat="1" ht="51" x14ac:dyDescent="0.2">
      <c r="A99" s="44"/>
      <c r="B99" s="25">
        <v>97</v>
      </c>
      <c r="C99" s="39">
        <v>305824</v>
      </c>
      <c r="D99" s="52" t="s">
        <v>17</v>
      </c>
      <c r="E99" s="53">
        <v>140</v>
      </c>
      <c r="F99" s="40" t="s">
        <v>115</v>
      </c>
      <c r="G99" s="30">
        <v>22.5</v>
      </c>
      <c r="H99" s="31">
        <v>8.7799999999999994</v>
      </c>
      <c r="I99" s="32">
        <v>25.866666666666699</v>
      </c>
      <c r="J99" s="33">
        <v>39.99</v>
      </c>
      <c r="K99" s="34"/>
      <c r="L99" s="68">
        <f t="shared" si="7"/>
        <v>24.283999999999999</v>
      </c>
      <c r="M99" s="36">
        <f t="shared" ref="M99:M130" si="8">ROUND((AVERAGE(G99:K99)),2)</f>
        <v>24.28</v>
      </c>
      <c r="N99" s="43">
        <f t="shared" ref="N99:N130" si="9">(E99*M99)</f>
        <v>3399.2000000000003</v>
      </c>
      <c r="O99" s="37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</row>
    <row r="100" spans="1:41" s="10" customFormat="1" ht="14.25" x14ac:dyDescent="0.2">
      <c r="A100" s="44"/>
      <c r="B100" s="38">
        <v>98</v>
      </c>
      <c r="C100" s="39">
        <v>418508</v>
      </c>
      <c r="D100" s="52" t="s">
        <v>39</v>
      </c>
      <c r="E100" s="53">
        <v>92</v>
      </c>
      <c r="F100" s="127" t="s">
        <v>116</v>
      </c>
      <c r="G100" s="30">
        <v>47.5</v>
      </c>
      <c r="H100" s="31">
        <v>48.52</v>
      </c>
      <c r="I100" s="32">
        <v>180.13333333333301</v>
      </c>
      <c r="J100" s="33">
        <v>44.445</v>
      </c>
      <c r="K100" s="56"/>
      <c r="L100" s="68">
        <f t="shared" si="7"/>
        <v>80.150000000000006</v>
      </c>
      <c r="M100" s="36">
        <f t="shared" si="8"/>
        <v>80.150000000000006</v>
      </c>
      <c r="N100" s="43">
        <f t="shared" si="9"/>
        <v>7373.8</v>
      </c>
      <c r="O100" s="37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</row>
    <row r="101" spans="1:41" s="10" customFormat="1" ht="14.25" x14ac:dyDescent="0.2">
      <c r="A101" s="44"/>
      <c r="B101" s="25">
        <v>99</v>
      </c>
      <c r="C101" s="39">
        <v>358207</v>
      </c>
      <c r="D101" s="52" t="s">
        <v>39</v>
      </c>
      <c r="E101" s="53">
        <v>150</v>
      </c>
      <c r="F101" s="40" t="s">
        <v>117</v>
      </c>
      <c r="G101" s="30">
        <v>16.88</v>
      </c>
      <c r="H101" s="31"/>
      <c r="I101" s="32">
        <v>23</v>
      </c>
      <c r="J101" s="33">
        <v>31.445</v>
      </c>
      <c r="K101" s="34"/>
      <c r="L101" s="68">
        <f t="shared" si="7"/>
        <v>23.774999999999999</v>
      </c>
      <c r="M101" s="36">
        <f t="shared" si="8"/>
        <v>23.78</v>
      </c>
      <c r="N101" s="43">
        <f t="shared" si="9"/>
        <v>3567</v>
      </c>
      <c r="O101" s="37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</row>
    <row r="102" spans="1:41" s="10" customFormat="1" ht="14.25" x14ac:dyDescent="0.2">
      <c r="A102" s="44"/>
      <c r="B102" s="25">
        <v>100</v>
      </c>
      <c r="C102" s="39">
        <v>336780</v>
      </c>
      <c r="D102" s="52" t="s">
        <v>39</v>
      </c>
      <c r="E102" s="53">
        <v>20</v>
      </c>
      <c r="F102" s="40" t="s">
        <v>118</v>
      </c>
      <c r="G102" s="30">
        <v>19.899999999999999</v>
      </c>
      <c r="H102" s="31">
        <v>10.51</v>
      </c>
      <c r="I102" s="32">
        <v>46.396666666666697</v>
      </c>
      <c r="J102" s="33">
        <v>32.695</v>
      </c>
      <c r="K102" s="34"/>
      <c r="L102" s="68">
        <f t="shared" si="7"/>
        <v>27.375</v>
      </c>
      <c r="M102" s="36">
        <f t="shared" si="8"/>
        <v>27.38</v>
      </c>
      <c r="N102" s="43">
        <f t="shared" si="9"/>
        <v>547.6</v>
      </c>
      <c r="O102" s="37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</row>
    <row r="103" spans="1:41" s="10" customFormat="1" ht="14.25" x14ac:dyDescent="0.2">
      <c r="A103" s="44"/>
      <c r="B103" s="25">
        <v>101</v>
      </c>
      <c r="C103" s="39">
        <v>242181</v>
      </c>
      <c r="D103" s="52" t="s">
        <v>39</v>
      </c>
      <c r="E103" s="53">
        <v>20</v>
      </c>
      <c r="F103" s="40" t="s">
        <v>119</v>
      </c>
      <c r="G103" s="30">
        <v>14.58</v>
      </c>
      <c r="H103" s="31"/>
      <c r="I103" s="32">
        <v>49.05</v>
      </c>
      <c r="J103" s="33"/>
      <c r="K103" s="34"/>
      <c r="L103" s="68">
        <f t="shared" si="7"/>
        <v>31.815000000000001</v>
      </c>
      <c r="M103" s="36">
        <f t="shared" si="8"/>
        <v>31.82</v>
      </c>
      <c r="N103" s="43">
        <f t="shared" si="9"/>
        <v>636.4</v>
      </c>
      <c r="O103" s="37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</row>
    <row r="104" spans="1:41" s="10" customFormat="1" ht="14.25" x14ac:dyDescent="0.2">
      <c r="A104" s="44"/>
      <c r="B104" s="25">
        <v>102</v>
      </c>
      <c r="C104" s="39">
        <v>394527</v>
      </c>
      <c r="D104" s="52" t="s">
        <v>39</v>
      </c>
      <c r="E104" s="53">
        <v>300</v>
      </c>
      <c r="F104" s="40" t="s">
        <v>120</v>
      </c>
      <c r="G104" s="30">
        <v>4.68</v>
      </c>
      <c r="H104" s="31">
        <v>6.79</v>
      </c>
      <c r="I104" s="32">
        <v>13.8</v>
      </c>
      <c r="J104" s="33">
        <v>6.9950000000000001</v>
      </c>
      <c r="K104" s="34">
        <v>10.06</v>
      </c>
      <c r="L104" s="68">
        <f t="shared" si="7"/>
        <v>8.4649999999999999</v>
      </c>
      <c r="M104" s="36">
        <f t="shared" si="8"/>
        <v>8.4700000000000006</v>
      </c>
      <c r="N104" s="43">
        <f t="shared" si="9"/>
        <v>2541</v>
      </c>
      <c r="O104" s="37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</row>
    <row r="105" spans="1:41" s="10" customFormat="1" ht="25.5" x14ac:dyDescent="0.2">
      <c r="A105" s="44"/>
      <c r="B105" s="25">
        <v>103</v>
      </c>
      <c r="C105" s="39">
        <v>609330</v>
      </c>
      <c r="D105" s="52" t="s">
        <v>39</v>
      </c>
      <c r="E105" s="53">
        <v>112</v>
      </c>
      <c r="F105" s="40" t="s">
        <v>121</v>
      </c>
      <c r="G105" s="30">
        <v>8.5</v>
      </c>
      <c r="H105" s="31"/>
      <c r="I105" s="32">
        <v>28.55</v>
      </c>
      <c r="J105" s="33">
        <v>13.5</v>
      </c>
      <c r="K105" s="34"/>
      <c r="L105" s="68">
        <f t="shared" si="7"/>
        <v>16.850000000000001</v>
      </c>
      <c r="M105" s="36">
        <f t="shared" si="8"/>
        <v>16.850000000000001</v>
      </c>
      <c r="N105" s="43">
        <f t="shared" si="9"/>
        <v>1887.2000000000003</v>
      </c>
      <c r="O105" s="37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</row>
    <row r="106" spans="1:41" s="10" customFormat="1" ht="25.5" x14ac:dyDescent="0.2">
      <c r="A106" s="44"/>
      <c r="B106" s="38">
        <v>104</v>
      </c>
      <c r="C106" s="39">
        <v>203147</v>
      </c>
      <c r="D106" s="52" t="s">
        <v>39</v>
      </c>
      <c r="E106" s="53">
        <v>93</v>
      </c>
      <c r="F106" s="40" t="s">
        <v>122</v>
      </c>
      <c r="G106" s="30">
        <v>15.95</v>
      </c>
      <c r="H106" s="31">
        <v>8.52</v>
      </c>
      <c r="I106" s="32">
        <v>26.2</v>
      </c>
      <c r="J106" s="33">
        <v>11.9</v>
      </c>
      <c r="K106" s="34">
        <v>17.46</v>
      </c>
      <c r="L106" s="68">
        <f t="shared" si="7"/>
        <v>16.006</v>
      </c>
      <c r="M106" s="36">
        <f t="shared" si="8"/>
        <v>16.010000000000002</v>
      </c>
      <c r="N106" s="43">
        <f t="shared" si="9"/>
        <v>1488.93</v>
      </c>
      <c r="O106" s="37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</row>
    <row r="107" spans="1:41" s="10" customFormat="1" ht="14.25" x14ac:dyDescent="0.2">
      <c r="A107" s="44"/>
      <c r="B107" s="25">
        <v>105</v>
      </c>
      <c r="C107" s="39">
        <v>267600</v>
      </c>
      <c r="D107" s="52" t="s">
        <v>15</v>
      </c>
      <c r="E107" s="53">
        <v>115</v>
      </c>
      <c r="F107" s="128" t="s">
        <v>123</v>
      </c>
      <c r="G107" s="30">
        <v>7.16</v>
      </c>
      <c r="H107" s="31">
        <v>11.34</v>
      </c>
      <c r="I107" s="32">
        <v>10.8</v>
      </c>
      <c r="J107" s="33">
        <v>15.99</v>
      </c>
      <c r="K107" s="34"/>
      <c r="L107" s="68">
        <f t="shared" si="7"/>
        <v>11.323</v>
      </c>
      <c r="M107" s="36">
        <f t="shared" si="8"/>
        <v>11.32</v>
      </c>
      <c r="N107" s="43">
        <f t="shared" si="9"/>
        <v>1301.8</v>
      </c>
      <c r="O107" s="37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</row>
    <row r="108" spans="1:41" s="10" customFormat="1" ht="14.25" x14ac:dyDescent="0.2">
      <c r="A108" s="44"/>
      <c r="B108" s="25">
        <v>106</v>
      </c>
      <c r="C108" s="39">
        <v>267598</v>
      </c>
      <c r="D108" s="52" t="s">
        <v>15</v>
      </c>
      <c r="E108" s="53">
        <v>115</v>
      </c>
      <c r="F108" s="128" t="s">
        <v>124</v>
      </c>
      <c r="G108" s="30">
        <v>9.8000000000000007</v>
      </c>
      <c r="H108" s="31"/>
      <c r="I108" s="32">
        <v>19.399999999999999</v>
      </c>
      <c r="J108" s="33">
        <v>29.9</v>
      </c>
      <c r="K108" s="34"/>
      <c r="L108" s="68">
        <f t="shared" si="7"/>
        <v>19.7</v>
      </c>
      <c r="M108" s="36">
        <f t="shared" si="8"/>
        <v>19.7</v>
      </c>
      <c r="N108" s="43">
        <f t="shared" si="9"/>
        <v>2265.5</v>
      </c>
      <c r="O108" s="37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</row>
    <row r="109" spans="1:41" s="10" customFormat="1" ht="14.25" x14ac:dyDescent="0.2">
      <c r="A109" s="44"/>
      <c r="B109" s="25">
        <v>107</v>
      </c>
      <c r="C109" s="39">
        <v>267599</v>
      </c>
      <c r="D109" s="52" t="s">
        <v>15</v>
      </c>
      <c r="E109" s="53">
        <v>115</v>
      </c>
      <c r="F109" s="130" t="s">
        <v>125</v>
      </c>
      <c r="G109" s="30">
        <v>14.96</v>
      </c>
      <c r="H109" s="31">
        <v>20.14</v>
      </c>
      <c r="I109" s="65">
        <v>31.533333333333299</v>
      </c>
      <c r="J109" s="33">
        <v>22.9</v>
      </c>
      <c r="K109" s="34"/>
      <c r="L109" s="68">
        <f t="shared" si="7"/>
        <v>22.382999999999999</v>
      </c>
      <c r="M109" s="36">
        <f t="shared" si="8"/>
        <v>22.38</v>
      </c>
      <c r="N109" s="43">
        <f t="shared" si="9"/>
        <v>2573.6999999999998</v>
      </c>
      <c r="O109" s="37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</row>
    <row r="110" spans="1:41" s="73" customFormat="1" ht="14.25" x14ac:dyDescent="0.2">
      <c r="A110" s="57"/>
      <c r="B110" s="58">
        <v>108</v>
      </c>
      <c r="C110" s="59">
        <v>250850</v>
      </c>
      <c r="D110" s="60" t="s">
        <v>39</v>
      </c>
      <c r="E110" s="61">
        <v>282</v>
      </c>
      <c r="F110" s="62" t="s">
        <v>126</v>
      </c>
      <c r="G110" s="63">
        <v>9.15</v>
      </c>
      <c r="H110" s="64">
        <v>12.86</v>
      </c>
      <c r="I110" s="32">
        <v>16</v>
      </c>
      <c r="J110" s="66">
        <v>28.995000000000001</v>
      </c>
      <c r="K110" s="67"/>
      <c r="L110" s="68">
        <f t="shared" si="7"/>
        <v>16.751000000000001</v>
      </c>
      <c r="M110" s="69">
        <f t="shared" si="8"/>
        <v>16.75</v>
      </c>
      <c r="N110" s="70">
        <f t="shared" si="9"/>
        <v>4723.5</v>
      </c>
      <c r="O110" s="71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</row>
    <row r="111" spans="1:41" s="10" customFormat="1" ht="38.25" x14ac:dyDescent="0.2">
      <c r="A111" s="44"/>
      <c r="B111" s="25">
        <v>109</v>
      </c>
      <c r="C111" s="39">
        <v>449701</v>
      </c>
      <c r="D111" s="52" t="s">
        <v>15</v>
      </c>
      <c r="E111" s="53">
        <v>182</v>
      </c>
      <c r="F111" s="40" t="s">
        <v>127</v>
      </c>
      <c r="G111" s="30">
        <v>10.4</v>
      </c>
      <c r="H111" s="31">
        <v>17.23</v>
      </c>
      <c r="I111" s="65">
        <v>16.3</v>
      </c>
      <c r="J111" s="33">
        <v>11.99</v>
      </c>
      <c r="K111" s="34"/>
      <c r="L111" s="68">
        <f t="shared" si="7"/>
        <v>13.98</v>
      </c>
      <c r="M111" s="36">
        <f t="shared" si="8"/>
        <v>13.98</v>
      </c>
      <c r="N111" s="43">
        <f t="shared" si="9"/>
        <v>2544.36</v>
      </c>
      <c r="O111" s="37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</row>
    <row r="112" spans="1:41" s="73" customFormat="1" ht="44.25" customHeight="1" x14ac:dyDescent="0.2">
      <c r="A112" s="57"/>
      <c r="B112" s="58">
        <v>110</v>
      </c>
      <c r="C112" s="59">
        <v>359391</v>
      </c>
      <c r="D112" s="60" t="s">
        <v>17</v>
      </c>
      <c r="E112" s="61">
        <v>2</v>
      </c>
      <c r="F112" s="62" t="s">
        <v>128</v>
      </c>
      <c r="G112" s="80">
        <v>1218</v>
      </c>
      <c r="H112" s="64">
        <v>1300</v>
      </c>
      <c r="I112" s="65"/>
      <c r="J112" s="66">
        <v>2526.9</v>
      </c>
      <c r="K112" s="67"/>
      <c r="L112" s="68">
        <f t="shared" si="7"/>
        <v>1681.633</v>
      </c>
      <c r="M112" s="69">
        <f t="shared" si="8"/>
        <v>1681.63</v>
      </c>
      <c r="N112" s="70">
        <f t="shared" si="9"/>
        <v>3363.26</v>
      </c>
      <c r="O112" s="71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</row>
    <row r="113" spans="1:41" s="73" customFormat="1" ht="42.75" customHeight="1" x14ac:dyDescent="0.2">
      <c r="A113" s="57"/>
      <c r="B113" s="58">
        <v>111</v>
      </c>
      <c r="C113" s="59">
        <v>481776</v>
      </c>
      <c r="D113" s="60" t="s">
        <v>17</v>
      </c>
      <c r="E113" s="61">
        <v>5</v>
      </c>
      <c r="F113" s="125" t="s">
        <v>520</v>
      </c>
      <c r="G113" s="63">
        <v>291.88</v>
      </c>
      <c r="H113" s="64"/>
      <c r="I113" s="32"/>
      <c r="J113" s="66">
        <v>374.9</v>
      </c>
      <c r="K113" s="67"/>
      <c r="L113" s="68">
        <f t="shared" si="7"/>
        <v>333.39</v>
      </c>
      <c r="M113" s="69">
        <f t="shared" si="8"/>
        <v>333.39</v>
      </c>
      <c r="N113" s="70">
        <f t="shared" si="9"/>
        <v>1666.9499999999998</v>
      </c>
      <c r="O113" s="71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</row>
    <row r="114" spans="1:41" s="10" customFormat="1" ht="28.5" customHeight="1" x14ac:dyDescent="0.2">
      <c r="A114" s="44"/>
      <c r="B114" s="25">
        <v>112</v>
      </c>
      <c r="C114" s="39">
        <v>606314</v>
      </c>
      <c r="D114" s="52" t="s">
        <v>17</v>
      </c>
      <c r="E114" s="53">
        <v>85</v>
      </c>
      <c r="F114" s="127" t="s">
        <v>129</v>
      </c>
      <c r="G114" s="30">
        <v>130</v>
      </c>
      <c r="H114" s="31"/>
      <c r="I114" s="32">
        <v>436</v>
      </c>
      <c r="J114" s="33">
        <v>145.94499999999999</v>
      </c>
      <c r="K114" s="56"/>
      <c r="L114" s="68">
        <f t="shared" si="7"/>
        <v>237.315</v>
      </c>
      <c r="M114" s="36">
        <f t="shared" si="8"/>
        <v>237.32</v>
      </c>
      <c r="N114" s="43">
        <f t="shared" si="9"/>
        <v>20172.2</v>
      </c>
      <c r="O114" s="37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</row>
    <row r="115" spans="1:41" s="10" customFormat="1" ht="25.5" x14ac:dyDescent="0.2">
      <c r="A115" s="44"/>
      <c r="B115" s="25">
        <v>113</v>
      </c>
      <c r="C115" s="39">
        <v>606314</v>
      </c>
      <c r="D115" s="52" t="s">
        <v>17</v>
      </c>
      <c r="E115" s="53">
        <v>15</v>
      </c>
      <c r="F115" s="40" t="s">
        <v>130</v>
      </c>
      <c r="G115" s="30">
        <v>130</v>
      </c>
      <c r="H115" s="31"/>
      <c r="I115" s="32"/>
      <c r="J115" s="33">
        <v>225.9</v>
      </c>
      <c r="K115" s="34"/>
      <c r="L115" s="68">
        <f t="shared" si="7"/>
        <v>177.95</v>
      </c>
      <c r="M115" s="36">
        <f t="shared" si="8"/>
        <v>177.95</v>
      </c>
      <c r="N115" s="43">
        <f t="shared" si="9"/>
        <v>2669.25</v>
      </c>
      <c r="O115" s="37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</row>
    <row r="116" spans="1:41" s="10" customFormat="1" ht="24" customHeight="1" x14ac:dyDescent="0.2">
      <c r="A116" s="44"/>
      <c r="B116" s="25">
        <v>114</v>
      </c>
      <c r="C116" s="39">
        <v>610407</v>
      </c>
      <c r="D116" s="52" t="s">
        <v>39</v>
      </c>
      <c r="E116" s="53">
        <v>366</v>
      </c>
      <c r="F116" s="78" t="s">
        <v>131</v>
      </c>
      <c r="G116" s="47">
        <v>60.48</v>
      </c>
      <c r="H116" s="48">
        <v>75.33</v>
      </c>
      <c r="I116" s="49">
        <v>135</v>
      </c>
      <c r="J116" s="50">
        <v>105.2</v>
      </c>
      <c r="K116" s="34"/>
      <c r="L116" s="68">
        <f t="shared" si="7"/>
        <v>94.003</v>
      </c>
      <c r="M116" s="36">
        <f t="shared" si="8"/>
        <v>94</v>
      </c>
      <c r="N116" s="43">
        <f t="shared" si="9"/>
        <v>34404</v>
      </c>
      <c r="O116" s="37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</row>
    <row r="117" spans="1:41" s="10" customFormat="1" ht="25.5" x14ac:dyDescent="0.2">
      <c r="A117" s="44"/>
      <c r="B117" s="38">
        <v>115</v>
      </c>
      <c r="C117" s="39">
        <v>406915</v>
      </c>
      <c r="D117" s="52" t="s">
        <v>17</v>
      </c>
      <c r="E117" s="53">
        <v>140</v>
      </c>
      <c r="F117" s="29" t="s">
        <v>132</v>
      </c>
      <c r="G117" s="30">
        <v>3.88</v>
      </c>
      <c r="H117" s="31">
        <v>1.1399999999999999</v>
      </c>
      <c r="I117" s="32">
        <v>15.466666666666701</v>
      </c>
      <c r="J117" s="33">
        <v>19.5</v>
      </c>
      <c r="K117" s="34"/>
      <c r="L117" s="68">
        <f t="shared" si="7"/>
        <v>9.9969999999999999</v>
      </c>
      <c r="M117" s="36">
        <f t="shared" si="8"/>
        <v>10</v>
      </c>
      <c r="N117" s="43">
        <f t="shared" si="9"/>
        <v>1400</v>
      </c>
      <c r="O117" s="37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</row>
    <row r="118" spans="1:41" s="10" customFormat="1" ht="51" x14ac:dyDescent="0.2">
      <c r="A118" s="44"/>
      <c r="B118" s="25">
        <v>116</v>
      </c>
      <c r="C118" s="39">
        <v>381508</v>
      </c>
      <c r="D118" s="52" t="s">
        <v>17</v>
      </c>
      <c r="E118" s="53">
        <v>97</v>
      </c>
      <c r="F118" s="131" t="s">
        <v>133</v>
      </c>
      <c r="G118" s="30">
        <v>11.4</v>
      </c>
      <c r="H118" s="31"/>
      <c r="I118" s="32">
        <v>18.75</v>
      </c>
      <c r="J118" s="33">
        <v>15</v>
      </c>
      <c r="K118" s="34"/>
      <c r="L118" s="68">
        <f t="shared" si="7"/>
        <v>15.05</v>
      </c>
      <c r="M118" s="36">
        <f t="shared" si="8"/>
        <v>15.05</v>
      </c>
      <c r="N118" s="43">
        <f t="shared" si="9"/>
        <v>1459.8500000000001</v>
      </c>
      <c r="O118" s="37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</row>
    <row r="119" spans="1:41" s="10" customFormat="1" ht="48" customHeight="1" x14ac:dyDescent="0.2">
      <c r="A119" s="44"/>
      <c r="B119" s="25">
        <v>117</v>
      </c>
      <c r="C119" s="39">
        <v>483474</v>
      </c>
      <c r="D119" s="52" t="s">
        <v>17</v>
      </c>
      <c r="E119" s="53">
        <v>265</v>
      </c>
      <c r="F119" s="40" t="s">
        <v>134</v>
      </c>
      <c r="G119" s="30">
        <v>12.89</v>
      </c>
      <c r="H119" s="31">
        <v>15.63</v>
      </c>
      <c r="I119" s="32">
        <v>26.366666666666699</v>
      </c>
      <c r="J119" s="33">
        <v>18.8</v>
      </c>
      <c r="K119" s="34"/>
      <c r="L119" s="68">
        <f t="shared" si="7"/>
        <v>18.422000000000001</v>
      </c>
      <c r="M119" s="36">
        <f t="shared" si="8"/>
        <v>18.420000000000002</v>
      </c>
      <c r="N119" s="43">
        <f t="shared" si="9"/>
        <v>4881.3</v>
      </c>
      <c r="O119" s="37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</row>
    <row r="120" spans="1:41" s="10" customFormat="1" ht="26.25" customHeight="1" x14ac:dyDescent="0.2">
      <c r="A120" s="44"/>
      <c r="B120" s="25">
        <v>118</v>
      </c>
      <c r="C120" s="39">
        <v>238896</v>
      </c>
      <c r="D120" s="52" t="s">
        <v>17</v>
      </c>
      <c r="E120" s="53">
        <v>38</v>
      </c>
      <c r="F120" s="40" t="s">
        <v>135</v>
      </c>
      <c r="G120" s="30">
        <v>11.45</v>
      </c>
      <c r="H120" s="31"/>
      <c r="I120" s="32">
        <v>24.733333333333299</v>
      </c>
      <c r="J120" s="33">
        <v>28.99</v>
      </c>
      <c r="K120" s="34"/>
      <c r="L120" s="68">
        <f t="shared" si="7"/>
        <v>21.724</v>
      </c>
      <c r="M120" s="36">
        <f t="shared" si="8"/>
        <v>21.72</v>
      </c>
      <c r="N120" s="43">
        <f t="shared" si="9"/>
        <v>825.3599999999999</v>
      </c>
      <c r="O120" s="37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</row>
    <row r="121" spans="1:41" s="10" customFormat="1" ht="38.25" x14ac:dyDescent="0.2">
      <c r="A121" s="44"/>
      <c r="B121" s="25">
        <v>119</v>
      </c>
      <c r="C121" s="39">
        <v>249369</v>
      </c>
      <c r="D121" s="52" t="s">
        <v>17</v>
      </c>
      <c r="E121" s="53">
        <v>74</v>
      </c>
      <c r="F121" s="40" t="s">
        <v>136</v>
      </c>
      <c r="G121" s="30">
        <v>8.9</v>
      </c>
      <c r="H121" s="31">
        <v>9</v>
      </c>
      <c r="I121" s="32">
        <v>24</v>
      </c>
      <c r="J121" s="33">
        <v>19.7</v>
      </c>
      <c r="K121" s="34"/>
      <c r="L121" s="68">
        <f t="shared" si="7"/>
        <v>15.4</v>
      </c>
      <c r="M121" s="36">
        <f t="shared" si="8"/>
        <v>15.4</v>
      </c>
      <c r="N121" s="43">
        <f t="shared" si="9"/>
        <v>1139.6000000000001</v>
      </c>
      <c r="O121" s="37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</row>
    <row r="122" spans="1:41" s="10" customFormat="1" ht="29.25" customHeight="1" x14ac:dyDescent="0.2">
      <c r="A122" s="44"/>
      <c r="B122" s="25">
        <v>120</v>
      </c>
      <c r="C122" s="39">
        <v>203561</v>
      </c>
      <c r="D122" s="52" t="s">
        <v>39</v>
      </c>
      <c r="E122" s="53">
        <v>14</v>
      </c>
      <c r="F122" s="40" t="s">
        <v>137</v>
      </c>
      <c r="G122" s="47">
        <v>46</v>
      </c>
      <c r="H122" s="48">
        <v>33</v>
      </c>
      <c r="I122" s="82">
        <v>79.709999999999994</v>
      </c>
      <c r="J122" s="50">
        <v>40.5</v>
      </c>
      <c r="K122" s="85">
        <v>34.85</v>
      </c>
      <c r="L122" s="68">
        <f t="shared" si="7"/>
        <v>46.811999999999998</v>
      </c>
      <c r="M122" s="36">
        <f t="shared" si="8"/>
        <v>46.81</v>
      </c>
      <c r="N122" s="43">
        <f t="shared" si="9"/>
        <v>655.34</v>
      </c>
      <c r="O122" s="37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</row>
    <row r="123" spans="1:41" s="73" customFormat="1" ht="25.5" x14ac:dyDescent="0.2">
      <c r="A123" s="57"/>
      <c r="B123" s="124">
        <v>121</v>
      </c>
      <c r="C123" s="59">
        <v>326826</v>
      </c>
      <c r="D123" s="60" t="s">
        <v>39</v>
      </c>
      <c r="E123" s="61">
        <v>9</v>
      </c>
      <c r="F123" s="62" t="s">
        <v>138</v>
      </c>
      <c r="G123" s="63">
        <v>30.47</v>
      </c>
      <c r="H123" s="64">
        <v>33</v>
      </c>
      <c r="I123" s="32">
        <v>77.3</v>
      </c>
      <c r="J123" s="66"/>
      <c r="K123" s="67"/>
      <c r="L123" s="68">
        <f t="shared" si="7"/>
        <v>46.923000000000002</v>
      </c>
      <c r="M123" s="69">
        <f t="shared" si="8"/>
        <v>46.92</v>
      </c>
      <c r="N123" s="70">
        <f t="shared" si="9"/>
        <v>422.28000000000003</v>
      </c>
      <c r="O123" s="71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  <c r="AA123" s="72"/>
      <c r="AB123" s="72"/>
      <c r="AC123" s="72"/>
      <c r="AD123" s="72"/>
      <c r="AE123" s="72"/>
      <c r="AF123" s="72"/>
      <c r="AG123" s="72"/>
      <c r="AH123" s="72"/>
      <c r="AI123" s="72"/>
      <c r="AJ123" s="72"/>
      <c r="AK123" s="72"/>
      <c r="AL123" s="72"/>
      <c r="AM123" s="72"/>
      <c r="AN123" s="72"/>
      <c r="AO123" s="72"/>
    </row>
    <row r="124" spans="1:41" s="10" customFormat="1" ht="14.25" x14ac:dyDescent="0.2">
      <c r="A124" s="44"/>
      <c r="B124" s="25">
        <v>122</v>
      </c>
      <c r="C124" s="39">
        <v>360162</v>
      </c>
      <c r="D124" s="52" t="s">
        <v>17</v>
      </c>
      <c r="E124" s="53">
        <v>680</v>
      </c>
      <c r="F124" s="40" t="s">
        <v>139</v>
      </c>
      <c r="G124" s="30">
        <v>1.26</v>
      </c>
      <c r="H124" s="31">
        <v>1</v>
      </c>
      <c r="I124" s="65">
        <v>2.25</v>
      </c>
      <c r="J124" s="33"/>
      <c r="K124" s="34"/>
      <c r="L124" s="68">
        <f t="shared" si="7"/>
        <v>1.5029999999999999</v>
      </c>
      <c r="M124" s="36">
        <f t="shared" si="8"/>
        <v>1.5</v>
      </c>
      <c r="N124" s="43">
        <f t="shared" si="9"/>
        <v>1020</v>
      </c>
      <c r="O124" s="37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</row>
    <row r="125" spans="1:41" s="73" customFormat="1" ht="38.25" x14ac:dyDescent="0.2">
      <c r="A125" s="57"/>
      <c r="B125" s="58">
        <v>123</v>
      </c>
      <c r="C125" s="59">
        <v>386955</v>
      </c>
      <c r="D125" s="60" t="s">
        <v>17</v>
      </c>
      <c r="E125" s="61">
        <v>45</v>
      </c>
      <c r="F125" s="62" t="s">
        <v>140</v>
      </c>
      <c r="G125" s="80">
        <v>70.02</v>
      </c>
      <c r="H125" s="81">
        <v>52.59</v>
      </c>
      <c r="I125" s="49">
        <v>139.30000000000001</v>
      </c>
      <c r="J125" s="132">
        <v>19.95</v>
      </c>
      <c r="K125" s="67"/>
      <c r="L125" s="68">
        <f t="shared" si="7"/>
        <v>70.465000000000003</v>
      </c>
      <c r="M125" s="69">
        <f t="shared" si="8"/>
        <v>70.47</v>
      </c>
      <c r="N125" s="70">
        <f t="shared" si="9"/>
        <v>3171.15</v>
      </c>
      <c r="O125" s="71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2"/>
      <c r="AA125" s="72"/>
      <c r="AB125" s="72"/>
      <c r="AC125" s="72"/>
      <c r="AD125" s="72"/>
      <c r="AE125" s="72"/>
      <c r="AF125" s="72"/>
      <c r="AG125" s="72"/>
      <c r="AH125" s="72"/>
      <c r="AI125" s="72"/>
      <c r="AJ125" s="72"/>
      <c r="AK125" s="72"/>
      <c r="AL125" s="72"/>
      <c r="AM125" s="72"/>
      <c r="AN125" s="72"/>
      <c r="AO125" s="72"/>
    </row>
    <row r="126" spans="1:41" s="10" customFormat="1" ht="35.25" customHeight="1" x14ac:dyDescent="0.2">
      <c r="A126" s="44"/>
      <c r="B126" s="25">
        <v>124</v>
      </c>
      <c r="C126" s="39">
        <v>417233</v>
      </c>
      <c r="D126" s="52" t="s">
        <v>15</v>
      </c>
      <c r="E126" s="53">
        <v>1120</v>
      </c>
      <c r="F126" s="40" t="s">
        <v>141</v>
      </c>
      <c r="G126" s="30">
        <v>13.5</v>
      </c>
      <c r="H126" s="31">
        <v>1.07</v>
      </c>
      <c r="I126" s="32">
        <v>17.3333333333333</v>
      </c>
      <c r="J126" s="33">
        <v>12.99</v>
      </c>
      <c r="K126" s="34"/>
      <c r="L126" s="68">
        <f t="shared" si="7"/>
        <v>11.223000000000001</v>
      </c>
      <c r="M126" s="36">
        <f t="shared" si="8"/>
        <v>11.22</v>
      </c>
      <c r="N126" s="43">
        <f t="shared" si="9"/>
        <v>12566.400000000001</v>
      </c>
      <c r="O126" s="37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</row>
    <row r="127" spans="1:41" s="10" customFormat="1" ht="38.25" x14ac:dyDescent="0.2">
      <c r="A127" s="44"/>
      <c r="B127" s="25">
        <v>125</v>
      </c>
      <c r="C127" s="39">
        <v>485554</v>
      </c>
      <c r="D127" s="52" t="s">
        <v>17</v>
      </c>
      <c r="E127" s="53">
        <v>900</v>
      </c>
      <c r="F127" s="40" t="s">
        <v>142</v>
      </c>
      <c r="G127" s="30">
        <v>0.48</v>
      </c>
      <c r="H127" s="31"/>
      <c r="I127" s="32">
        <v>1.1499999999999999</v>
      </c>
      <c r="J127" s="33">
        <v>1.79</v>
      </c>
      <c r="K127" s="34"/>
      <c r="L127" s="68">
        <f t="shared" si="7"/>
        <v>1.1399999999999999</v>
      </c>
      <c r="M127" s="36">
        <f t="shared" si="8"/>
        <v>1.1399999999999999</v>
      </c>
      <c r="N127" s="43">
        <f t="shared" si="9"/>
        <v>1026</v>
      </c>
      <c r="O127" s="37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</row>
    <row r="128" spans="1:41" s="10" customFormat="1" ht="25.5" x14ac:dyDescent="0.2">
      <c r="A128" s="44"/>
      <c r="B128" s="25">
        <v>126</v>
      </c>
      <c r="C128" s="39">
        <v>322336</v>
      </c>
      <c r="D128" s="52" t="s">
        <v>15</v>
      </c>
      <c r="E128" s="53">
        <v>66</v>
      </c>
      <c r="F128" s="29" t="s">
        <v>143</v>
      </c>
      <c r="G128" s="30">
        <v>19</v>
      </c>
      <c r="H128" s="31"/>
      <c r="I128" s="32">
        <v>55</v>
      </c>
      <c r="J128" s="33">
        <v>17.899999999999999</v>
      </c>
      <c r="K128" s="34"/>
      <c r="L128" s="68">
        <f t="shared" si="7"/>
        <v>30.632999999999999</v>
      </c>
      <c r="M128" s="36">
        <f t="shared" si="8"/>
        <v>30.63</v>
      </c>
      <c r="N128" s="43">
        <f t="shared" si="9"/>
        <v>2021.58</v>
      </c>
      <c r="O128" s="37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</row>
    <row r="129" spans="1:41" s="10" customFormat="1" ht="25.5" x14ac:dyDescent="0.2">
      <c r="A129" s="44"/>
      <c r="B129" s="25">
        <v>127</v>
      </c>
      <c r="C129" s="39">
        <v>451897</v>
      </c>
      <c r="D129" s="52" t="s">
        <v>15</v>
      </c>
      <c r="E129" s="53">
        <v>83</v>
      </c>
      <c r="F129" s="29" t="s">
        <v>144</v>
      </c>
      <c r="G129" s="30">
        <v>16.86</v>
      </c>
      <c r="H129" s="31">
        <v>18.95</v>
      </c>
      <c r="I129" s="65">
        <v>35.633333333333297</v>
      </c>
      <c r="J129" s="33">
        <v>49.95</v>
      </c>
      <c r="K129" s="34"/>
      <c r="L129" s="68">
        <f t="shared" si="7"/>
        <v>30.347999999999999</v>
      </c>
      <c r="M129" s="36">
        <f t="shared" si="8"/>
        <v>30.35</v>
      </c>
      <c r="N129" s="43">
        <f t="shared" si="9"/>
        <v>2519.0500000000002</v>
      </c>
      <c r="O129" s="37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</row>
    <row r="130" spans="1:41" s="73" customFormat="1" ht="14.25" x14ac:dyDescent="0.2">
      <c r="A130" s="57"/>
      <c r="B130" s="58">
        <v>128</v>
      </c>
      <c r="C130" s="59">
        <v>261941</v>
      </c>
      <c r="D130" s="60" t="s">
        <v>87</v>
      </c>
      <c r="E130" s="61">
        <v>65</v>
      </c>
      <c r="F130" s="125" t="s">
        <v>145</v>
      </c>
      <c r="G130" s="63">
        <v>60.32</v>
      </c>
      <c r="H130" s="64"/>
      <c r="I130" s="32">
        <v>127.65</v>
      </c>
      <c r="J130" s="132">
        <v>146.1</v>
      </c>
      <c r="K130" s="67"/>
      <c r="L130" s="68">
        <f t="shared" si="7"/>
        <v>111.357</v>
      </c>
      <c r="M130" s="69">
        <f t="shared" si="8"/>
        <v>111.36</v>
      </c>
      <c r="N130" s="70">
        <f t="shared" si="9"/>
        <v>7238.4</v>
      </c>
      <c r="O130" s="71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</row>
    <row r="131" spans="1:41" s="10" customFormat="1" ht="14.25" x14ac:dyDescent="0.2">
      <c r="A131" s="44"/>
      <c r="B131" s="25">
        <v>129</v>
      </c>
      <c r="C131" s="39">
        <v>328310</v>
      </c>
      <c r="D131" s="52" t="s">
        <v>17</v>
      </c>
      <c r="E131" s="53">
        <v>440</v>
      </c>
      <c r="F131" s="40" t="s">
        <v>146</v>
      </c>
      <c r="G131" s="47">
        <v>1.23</v>
      </c>
      <c r="H131" s="48"/>
      <c r="I131" s="49">
        <v>3.2833333333333301</v>
      </c>
      <c r="J131" s="50">
        <v>19.645</v>
      </c>
      <c r="K131" s="34"/>
      <c r="L131" s="68">
        <f t="shared" si="7"/>
        <v>8.0530000000000008</v>
      </c>
      <c r="M131" s="36">
        <f t="shared" ref="M131:M162" si="10">ROUND((AVERAGE(G131:K131)),2)</f>
        <v>8.0500000000000007</v>
      </c>
      <c r="N131" s="43">
        <f t="shared" ref="N131:N162" si="11">(E131*M131)</f>
        <v>3542.0000000000005</v>
      </c>
      <c r="O131" s="37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</row>
    <row r="132" spans="1:41" s="10" customFormat="1" ht="14.25" x14ac:dyDescent="0.2">
      <c r="A132" s="44"/>
      <c r="B132" s="25">
        <v>130</v>
      </c>
      <c r="C132" s="39">
        <v>461806</v>
      </c>
      <c r="D132" s="52" t="s">
        <v>15</v>
      </c>
      <c r="E132" s="53">
        <v>17</v>
      </c>
      <c r="F132" s="29" t="s">
        <v>147</v>
      </c>
      <c r="G132" s="30">
        <v>25.42</v>
      </c>
      <c r="H132" s="31"/>
      <c r="I132" s="32">
        <v>70</v>
      </c>
      <c r="J132" s="33"/>
      <c r="K132" s="34"/>
      <c r="L132" s="68">
        <f t="shared" ref="L132:L181" si="12">ROUND(AVERAGE(G132:K132),3)</f>
        <v>47.71</v>
      </c>
      <c r="M132" s="36">
        <f t="shared" si="10"/>
        <v>47.71</v>
      </c>
      <c r="N132" s="43">
        <f t="shared" si="11"/>
        <v>811.07</v>
      </c>
      <c r="O132" s="37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</row>
    <row r="133" spans="1:41" s="10" customFormat="1" ht="14.25" x14ac:dyDescent="0.2">
      <c r="A133" s="44"/>
      <c r="B133" s="25">
        <v>131</v>
      </c>
      <c r="C133" s="39">
        <v>440467</v>
      </c>
      <c r="D133" s="52" t="s">
        <v>15</v>
      </c>
      <c r="E133" s="53">
        <v>122</v>
      </c>
      <c r="F133" s="40" t="s">
        <v>148</v>
      </c>
      <c r="G133" s="30">
        <v>21.3</v>
      </c>
      <c r="H133" s="31"/>
      <c r="I133" s="32">
        <v>40.966666666666697</v>
      </c>
      <c r="J133" s="33">
        <v>26.4</v>
      </c>
      <c r="K133" s="34"/>
      <c r="L133" s="68">
        <f t="shared" si="12"/>
        <v>29.556000000000001</v>
      </c>
      <c r="M133" s="36">
        <f t="shared" si="10"/>
        <v>29.56</v>
      </c>
      <c r="N133" s="43">
        <f t="shared" si="11"/>
        <v>3606.3199999999997</v>
      </c>
      <c r="O133" s="37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</row>
    <row r="134" spans="1:41" s="10" customFormat="1" ht="23.25" customHeight="1" x14ac:dyDescent="0.2">
      <c r="A134" s="44"/>
      <c r="B134" s="38">
        <v>132</v>
      </c>
      <c r="C134" s="39">
        <v>461889</v>
      </c>
      <c r="D134" s="52" t="s">
        <v>15</v>
      </c>
      <c r="E134" s="53">
        <v>9000</v>
      </c>
      <c r="F134" s="40" t="s">
        <v>149</v>
      </c>
      <c r="G134" s="30">
        <v>20.7</v>
      </c>
      <c r="H134" s="31">
        <v>21.95</v>
      </c>
      <c r="I134" s="32">
        <v>30.133333333333301</v>
      </c>
      <c r="J134" s="33">
        <v>92.495000000000005</v>
      </c>
      <c r="K134" s="34">
        <v>26.01</v>
      </c>
      <c r="L134" s="68">
        <f t="shared" si="12"/>
        <v>38.258000000000003</v>
      </c>
      <c r="M134" s="36">
        <f t="shared" si="10"/>
        <v>38.26</v>
      </c>
      <c r="N134" s="43">
        <f t="shared" si="11"/>
        <v>344340</v>
      </c>
      <c r="O134" s="37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</row>
    <row r="135" spans="1:41" s="10" customFormat="1" ht="25.5" x14ac:dyDescent="0.2">
      <c r="A135" s="44"/>
      <c r="B135" s="25">
        <v>133</v>
      </c>
      <c r="C135" s="39">
        <v>461855</v>
      </c>
      <c r="D135" s="52" t="s">
        <v>39</v>
      </c>
      <c r="E135" s="53">
        <v>35</v>
      </c>
      <c r="F135" s="29" t="s">
        <v>150</v>
      </c>
      <c r="G135" s="30">
        <v>285.70999999999998</v>
      </c>
      <c r="H135" s="31"/>
      <c r="I135" s="32">
        <v>219.75</v>
      </c>
      <c r="J135" s="33">
        <v>289</v>
      </c>
      <c r="K135" s="56"/>
      <c r="L135" s="68">
        <f t="shared" si="12"/>
        <v>264.82</v>
      </c>
      <c r="M135" s="36">
        <f t="shared" si="10"/>
        <v>264.82</v>
      </c>
      <c r="N135" s="43">
        <f t="shared" si="11"/>
        <v>9268.6999999999989</v>
      </c>
      <c r="O135" s="37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</row>
    <row r="136" spans="1:41" s="10" customFormat="1" ht="25.5" x14ac:dyDescent="0.2">
      <c r="A136" s="44"/>
      <c r="B136" s="25">
        <v>134</v>
      </c>
      <c r="C136" s="39">
        <v>461855</v>
      </c>
      <c r="D136" s="52" t="s">
        <v>39</v>
      </c>
      <c r="E136" s="53">
        <v>35</v>
      </c>
      <c r="F136" s="29" t="s">
        <v>151</v>
      </c>
      <c r="G136" s="30">
        <v>285.70999999999998</v>
      </c>
      <c r="H136" s="31"/>
      <c r="I136" s="32">
        <v>257.03333333333302</v>
      </c>
      <c r="J136" s="33">
        <v>190.6</v>
      </c>
      <c r="K136" s="56"/>
      <c r="L136" s="68">
        <f t="shared" si="12"/>
        <v>244.44800000000001</v>
      </c>
      <c r="M136" s="36">
        <f t="shared" si="10"/>
        <v>244.45</v>
      </c>
      <c r="N136" s="43">
        <f t="shared" si="11"/>
        <v>8555.75</v>
      </c>
      <c r="O136" s="37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</row>
    <row r="137" spans="1:41" s="10" customFormat="1" ht="25.5" x14ac:dyDescent="0.2">
      <c r="A137" s="44"/>
      <c r="B137" s="25">
        <v>135</v>
      </c>
      <c r="C137" s="39">
        <v>461855</v>
      </c>
      <c r="D137" s="52" t="s">
        <v>39</v>
      </c>
      <c r="E137" s="53">
        <v>55</v>
      </c>
      <c r="F137" s="29" t="s">
        <v>152</v>
      </c>
      <c r="G137" s="30">
        <v>285.70999999999998</v>
      </c>
      <c r="H137" s="31"/>
      <c r="I137" s="65">
        <v>257.03333333333302</v>
      </c>
      <c r="J137" s="33">
        <v>284</v>
      </c>
      <c r="K137" s="56"/>
      <c r="L137" s="68">
        <f t="shared" si="12"/>
        <v>275.58100000000002</v>
      </c>
      <c r="M137" s="36">
        <f t="shared" si="10"/>
        <v>275.58</v>
      </c>
      <c r="N137" s="43">
        <f t="shared" si="11"/>
        <v>15156.9</v>
      </c>
      <c r="O137" s="37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</row>
    <row r="138" spans="1:41" s="73" customFormat="1" ht="25.5" x14ac:dyDescent="0.2">
      <c r="A138" s="57"/>
      <c r="B138" s="58">
        <v>136</v>
      </c>
      <c r="C138" s="59">
        <v>461812</v>
      </c>
      <c r="D138" s="60" t="s">
        <v>87</v>
      </c>
      <c r="E138" s="61">
        <v>20</v>
      </c>
      <c r="F138" s="94" t="s">
        <v>153</v>
      </c>
      <c r="G138" s="63">
        <v>302.5</v>
      </c>
      <c r="H138" s="64"/>
      <c r="I138" s="65">
        <v>199</v>
      </c>
      <c r="J138" s="66">
        <v>99.99</v>
      </c>
      <c r="K138" s="67"/>
      <c r="L138" s="68">
        <f t="shared" si="12"/>
        <v>200.49700000000001</v>
      </c>
      <c r="M138" s="69">
        <f t="shared" si="10"/>
        <v>200.5</v>
      </c>
      <c r="N138" s="43">
        <f t="shared" si="11"/>
        <v>4010</v>
      </c>
      <c r="O138" s="71"/>
      <c r="P138" s="72"/>
      <c r="Q138" s="72"/>
      <c r="R138" s="72"/>
      <c r="S138" s="72"/>
      <c r="T138" s="72"/>
      <c r="U138" s="72"/>
      <c r="V138" s="72"/>
      <c r="W138" s="72"/>
      <c r="X138" s="72"/>
      <c r="Y138" s="72"/>
      <c r="Z138" s="72"/>
      <c r="AA138" s="72"/>
      <c r="AB138" s="72"/>
      <c r="AC138" s="72"/>
      <c r="AD138" s="72"/>
      <c r="AE138" s="72"/>
      <c r="AF138" s="72"/>
      <c r="AG138" s="72"/>
      <c r="AH138" s="72"/>
      <c r="AI138" s="72"/>
      <c r="AJ138" s="72"/>
      <c r="AK138" s="72"/>
      <c r="AL138" s="72"/>
      <c r="AM138" s="72"/>
      <c r="AN138" s="72"/>
      <c r="AO138" s="72"/>
    </row>
    <row r="139" spans="1:41" s="10" customFormat="1" ht="14.25" x14ac:dyDescent="0.2">
      <c r="A139" s="44"/>
      <c r="B139" s="38">
        <v>137</v>
      </c>
      <c r="C139" s="39">
        <v>440468</v>
      </c>
      <c r="D139" s="52" t="s">
        <v>15</v>
      </c>
      <c r="E139" s="53">
        <v>65</v>
      </c>
      <c r="F139" s="40" t="s">
        <v>154</v>
      </c>
      <c r="G139" s="30">
        <v>14.08</v>
      </c>
      <c r="H139" s="31">
        <v>11.25</v>
      </c>
      <c r="I139" s="32">
        <v>22.5</v>
      </c>
      <c r="J139" s="33">
        <v>15.925000000000001</v>
      </c>
      <c r="K139" s="34">
        <v>18.670000000000002</v>
      </c>
      <c r="L139" s="68">
        <f t="shared" si="12"/>
        <v>16.484999999999999</v>
      </c>
      <c r="M139" s="36">
        <f t="shared" si="10"/>
        <v>16.489999999999998</v>
      </c>
      <c r="N139" s="43">
        <f t="shared" si="11"/>
        <v>1071.8499999999999</v>
      </c>
      <c r="O139" s="37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</row>
    <row r="140" spans="1:41" s="10" customFormat="1" ht="14.25" x14ac:dyDescent="0.2">
      <c r="A140" s="44"/>
      <c r="B140" s="25">
        <v>138</v>
      </c>
      <c r="C140" s="39">
        <v>394566</v>
      </c>
      <c r="D140" s="52" t="s">
        <v>17</v>
      </c>
      <c r="E140" s="53">
        <v>160</v>
      </c>
      <c r="F140" s="40" t="s">
        <v>155</v>
      </c>
      <c r="G140" s="30">
        <v>10.7</v>
      </c>
      <c r="H140" s="31">
        <v>2.4500000000000002</v>
      </c>
      <c r="I140" s="32">
        <v>24.733333333333299</v>
      </c>
      <c r="J140" s="33">
        <v>73.900000000000006</v>
      </c>
      <c r="K140" s="34"/>
      <c r="L140" s="68">
        <f t="shared" si="12"/>
        <v>27.946000000000002</v>
      </c>
      <c r="M140" s="36">
        <f t="shared" si="10"/>
        <v>27.95</v>
      </c>
      <c r="N140" s="43">
        <f t="shared" si="11"/>
        <v>4472</v>
      </c>
      <c r="O140" s="37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</row>
    <row r="141" spans="1:41" s="10" customFormat="1" ht="25.5" x14ac:dyDescent="0.2">
      <c r="A141" s="44"/>
      <c r="B141" s="25">
        <v>139</v>
      </c>
      <c r="C141" s="39">
        <v>419952</v>
      </c>
      <c r="D141" s="52" t="s">
        <v>17</v>
      </c>
      <c r="E141" s="53">
        <v>270</v>
      </c>
      <c r="F141" s="40" t="s">
        <v>156</v>
      </c>
      <c r="G141" s="30">
        <v>14</v>
      </c>
      <c r="H141" s="31">
        <v>34.630000000000003</v>
      </c>
      <c r="I141" s="32">
        <v>22.053333333333299</v>
      </c>
      <c r="J141" s="33">
        <v>18.600000000000001</v>
      </c>
      <c r="K141" s="34">
        <v>29.9</v>
      </c>
      <c r="L141" s="68">
        <f t="shared" si="12"/>
        <v>23.837</v>
      </c>
      <c r="M141" s="36">
        <f t="shared" si="10"/>
        <v>23.84</v>
      </c>
      <c r="N141" s="43">
        <f t="shared" si="11"/>
        <v>6436.8</v>
      </c>
      <c r="O141" s="37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</row>
    <row r="142" spans="1:41" s="10" customFormat="1" ht="25.5" x14ac:dyDescent="0.2">
      <c r="A142" s="44"/>
      <c r="B142" s="25">
        <v>140</v>
      </c>
      <c r="C142" s="39">
        <v>338647</v>
      </c>
      <c r="D142" s="52" t="s">
        <v>17</v>
      </c>
      <c r="E142" s="53">
        <v>350</v>
      </c>
      <c r="F142" s="40" t="s">
        <v>157</v>
      </c>
      <c r="G142" s="30">
        <v>7.42</v>
      </c>
      <c r="H142" s="31"/>
      <c r="I142" s="32">
        <v>4.25</v>
      </c>
      <c r="J142" s="33"/>
      <c r="K142" s="34"/>
      <c r="L142" s="68">
        <f t="shared" si="12"/>
        <v>5.835</v>
      </c>
      <c r="M142" s="36">
        <f t="shared" si="10"/>
        <v>5.84</v>
      </c>
      <c r="N142" s="43">
        <f t="shared" si="11"/>
        <v>2044</v>
      </c>
      <c r="O142" s="37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</row>
    <row r="143" spans="1:41" s="10" customFormat="1" ht="14.25" x14ac:dyDescent="0.2">
      <c r="A143" s="44"/>
      <c r="B143" s="25">
        <v>141</v>
      </c>
      <c r="C143" s="39">
        <v>332628</v>
      </c>
      <c r="D143" s="52" t="s">
        <v>17</v>
      </c>
      <c r="E143" s="53">
        <v>170</v>
      </c>
      <c r="F143" s="130" t="s">
        <v>158</v>
      </c>
      <c r="G143" s="30">
        <v>2.14</v>
      </c>
      <c r="H143" s="31"/>
      <c r="I143" s="32">
        <v>11.466666666666701</v>
      </c>
      <c r="J143" s="33">
        <v>6.99</v>
      </c>
      <c r="K143" s="34"/>
      <c r="L143" s="68">
        <f t="shared" si="12"/>
        <v>6.8659999999999997</v>
      </c>
      <c r="M143" s="36">
        <f t="shared" si="10"/>
        <v>6.87</v>
      </c>
      <c r="N143" s="43">
        <f t="shared" si="11"/>
        <v>1167.9000000000001</v>
      </c>
      <c r="O143" s="37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</row>
    <row r="144" spans="1:41" s="10" customFormat="1" ht="25.5" x14ac:dyDescent="0.2">
      <c r="A144" s="44"/>
      <c r="B144" s="25">
        <v>142</v>
      </c>
      <c r="C144" s="39">
        <v>464326</v>
      </c>
      <c r="D144" s="52" t="s">
        <v>17</v>
      </c>
      <c r="E144" s="53">
        <v>800</v>
      </c>
      <c r="F144" s="40" t="s">
        <v>159</v>
      </c>
      <c r="G144" s="30">
        <v>3.01</v>
      </c>
      <c r="H144" s="31"/>
      <c r="I144" s="32">
        <v>3.5333333333333301</v>
      </c>
      <c r="J144" s="33">
        <v>4.5999999999999996</v>
      </c>
      <c r="K144" s="34"/>
      <c r="L144" s="68">
        <f t="shared" si="12"/>
        <v>3.714</v>
      </c>
      <c r="M144" s="36">
        <f t="shared" si="10"/>
        <v>3.71</v>
      </c>
      <c r="N144" s="43">
        <f t="shared" si="11"/>
        <v>2968</v>
      </c>
      <c r="O144" s="37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</row>
    <row r="145" spans="1:41" s="10" customFormat="1" ht="14.25" x14ac:dyDescent="0.2">
      <c r="A145" s="44"/>
      <c r="B145" s="25">
        <v>143</v>
      </c>
      <c r="C145" s="39">
        <v>426714</v>
      </c>
      <c r="D145" s="52" t="s">
        <v>17</v>
      </c>
      <c r="E145" s="53">
        <v>700</v>
      </c>
      <c r="F145" s="40" t="s">
        <v>160</v>
      </c>
      <c r="G145" s="30">
        <v>2.0299999999999998</v>
      </c>
      <c r="H145" s="31"/>
      <c r="I145" s="65">
        <v>3.5633333333333299</v>
      </c>
      <c r="J145" s="33">
        <v>4.1900000000000004</v>
      </c>
      <c r="K145" s="34">
        <v>3.15</v>
      </c>
      <c r="L145" s="68">
        <f t="shared" si="12"/>
        <v>3.2330000000000001</v>
      </c>
      <c r="M145" s="36">
        <f t="shared" si="10"/>
        <v>3.23</v>
      </c>
      <c r="N145" s="43">
        <f t="shared" si="11"/>
        <v>2261</v>
      </c>
      <c r="O145" s="37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</row>
    <row r="146" spans="1:41" s="73" customFormat="1" ht="14.25" x14ac:dyDescent="0.2">
      <c r="A146" s="57"/>
      <c r="B146" s="58">
        <v>144</v>
      </c>
      <c r="C146" s="59">
        <v>482238</v>
      </c>
      <c r="D146" s="60" t="s">
        <v>17</v>
      </c>
      <c r="E146" s="61">
        <v>720</v>
      </c>
      <c r="F146" s="94" t="s">
        <v>161</v>
      </c>
      <c r="G146" s="63">
        <v>4.0999999999999996</v>
      </c>
      <c r="H146" s="64">
        <v>2.62</v>
      </c>
      <c r="I146" s="32">
        <v>8.1333333333333293</v>
      </c>
      <c r="J146" s="66"/>
      <c r="K146" s="67"/>
      <c r="L146" s="68">
        <f t="shared" si="12"/>
        <v>4.9509999999999996</v>
      </c>
      <c r="M146" s="69">
        <f t="shared" si="10"/>
        <v>4.95</v>
      </c>
      <c r="N146" s="70">
        <f t="shared" si="11"/>
        <v>3564</v>
      </c>
      <c r="O146" s="71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  <c r="AA146" s="72"/>
      <c r="AB146" s="72"/>
      <c r="AC146" s="72"/>
      <c r="AD146" s="72"/>
      <c r="AE146" s="72"/>
      <c r="AF146" s="72"/>
      <c r="AG146" s="72"/>
      <c r="AH146" s="72"/>
      <c r="AI146" s="72"/>
      <c r="AJ146" s="72"/>
      <c r="AK146" s="72"/>
      <c r="AL146" s="72"/>
      <c r="AM146" s="72"/>
      <c r="AN146" s="72"/>
      <c r="AO146" s="72"/>
    </row>
    <row r="147" spans="1:41" s="10" customFormat="1" ht="38.25" x14ac:dyDescent="0.2">
      <c r="A147" s="44"/>
      <c r="B147" s="25">
        <v>145</v>
      </c>
      <c r="C147" s="39">
        <v>482238</v>
      </c>
      <c r="D147" s="52" t="s">
        <v>17</v>
      </c>
      <c r="E147" s="53">
        <v>650</v>
      </c>
      <c r="F147" s="29" t="s">
        <v>162</v>
      </c>
      <c r="G147" s="30">
        <v>3.89</v>
      </c>
      <c r="H147" s="31">
        <v>3.18</v>
      </c>
      <c r="I147" s="32">
        <v>9</v>
      </c>
      <c r="J147" s="33">
        <v>6.9</v>
      </c>
      <c r="K147" s="34">
        <v>6.46</v>
      </c>
      <c r="L147" s="68">
        <f t="shared" si="12"/>
        <v>5.8860000000000001</v>
      </c>
      <c r="M147" s="36">
        <f t="shared" si="10"/>
        <v>5.89</v>
      </c>
      <c r="N147" s="43">
        <f t="shared" si="11"/>
        <v>3828.5</v>
      </c>
      <c r="O147" s="37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</row>
    <row r="148" spans="1:41" s="10" customFormat="1" ht="25.5" x14ac:dyDescent="0.2">
      <c r="A148" s="44"/>
      <c r="B148" s="25">
        <v>146</v>
      </c>
      <c r="C148" s="39">
        <v>319447</v>
      </c>
      <c r="D148" s="52" t="s">
        <v>17</v>
      </c>
      <c r="E148" s="53">
        <v>530</v>
      </c>
      <c r="F148" s="40" t="s">
        <v>163</v>
      </c>
      <c r="G148" s="30">
        <v>1.35</v>
      </c>
      <c r="H148" s="31">
        <v>2.7</v>
      </c>
      <c r="I148" s="32">
        <v>3.5833333333333299</v>
      </c>
      <c r="J148" s="33">
        <v>2.19</v>
      </c>
      <c r="K148" s="34"/>
      <c r="L148" s="68">
        <f t="shared" si="12"/>
        <v>2.456</v>
      </c>
      <c r="M148" s="36">
        <f t="shared" si="10"/>
        <v>2.46</v>
      </c>
      <c r="N148" s="43">
        <f t="shared" si="11"/>
        <v>1303.8</v>
      </c>
      <c r="O148" s="37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</row>
    <row r="149" spans="1:41" s="10" customFormat="1" ht="82.5" customHeight="1" x14ac:dyDescent="0.2">
      <c r="A149" s="44"/>
      <c r="B149" s="25">
        <v>147</v>
      </c>
      <c r="C149" s="39">
        <v>336895</v>
      </c>
      <c r="D149" s="52" t="s">
        <v>15</v>
      </c>
      <c r="E149" s="53">
        <v>335</v>
      </c>
      <c r="F149" s="78" t="s">
        <v>164</v>
      </c>
      <c r="G149" s="30">
        <v>4.76</v>
      </c>
      <c r="H149" s="31">
        <v>6.4</v>
      </c>
      <c r="I149" s="32">
        <v>12.966666666666701</v>
      </c>
      <c r="J149" s="33">
        <v>8.4949999999999992</v>
      </c>
      <c r="K149" s="34"/>
      <c r="L149" s="68">
        <f t="shared" si="12"/>
        <v>8.1549999999999994</v>
      </c>
      <c r="M149" s="36">
        <f t="shared" si="10"/>
        <v>8.16</v>
      </c>
      <c r="N149" s="43">
        <f t="shared" si="11"/>
        <v>2733.6</v>
      </c>
      <c r="O149" s="37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</row>
    <row r="150" spans="1:41" s="10" customFormat="1" ht="18" customHeight="1" x14ac:dyDescent="0.2">
      <c r="A150" s="44"/>
      <c r="B150" s="38">
        <v>148</v>
      </c>
      <c r="C150" s="39">
        <v>319372</v>
      </c>
      <c r="D150" s="52" t="s">
        <v>17</v>
      </c>
      <c r="E150" s="53">
        <v>190</v>
      </c>
      <c r="F150" s="40" t="s">
        <v>165</v>
      </c>
      <c r="G150" s="30">
        <v>18.899999999999999</v>
      </c>
      <c r="H150" s="31">
        <v>24.7</v>
      </c>
      <c r="I150" s="32">
        <v>33.766666666666701</v>
      </c>
      <c r="J150" s="33">
        <v>36.950000000000003</v>
      </c>
      <c r="K150" s="34">
        <v>22.95</v>
      </c>
      <c r="L150" s="68">
        <f t="shared" si="12"/>
        <v>27.452999999999999</v>
      </c>
      <c r="M150" s="36">
        <f t="shared" si="10"/>
        <v>27.45</v>
      </c>
      <c r="N150" s="43">
        <f t="shared" si="11"/>
        <v>5215.5</v>
      </c>
      <c r="O150" s="37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</row>
    <row r="151" spans="1:41" s="10" customFormat="1" ht="51" x14ac:dyDescent="0.2">
      <c r="A151" s="44"/>
      <c r="B151" s="25">
        <v>149</v>
      </c>
      <c r="C151" s="39">
        <v>486144</v>
      </c>
      <c r="D151" s="52" t="s">
        <v>15</v>
      </c>
      <c r="E151" s="53">
        <v>50</v>
      </c>
      <c r="F151" s="127" t="s">
        <v>166</v>
      </c>
      <c r="G151" s="30">
        <v>60</v>
      </c>
      <c r="H151" s="31"/>
      <c r="I151" s="32">
        <v>141.25</v>
      </c>
      <c r="J151" s="33">
        <v>43.795000000000002</v>
      </c>
      <c r="K151" s="34"/>
      <c r="L151" s="68">
        <f t="shared" si="12"/>
        <v>81.682000000000002</v>
      </c>
      <c r="M151" s="36">
        <f t="shared" si="10"/>
        <v>81.680000000000007</v>
      </c>
      <c r="N151" s="43">
        <f t="shared" si="11"/>
        <v>4084.0000000000005</v>
      </c>
      <c r="O151" s="37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</row>
    <row r="152" spans="1:41" s="10" customFormat="1" ht="25.5" x14ac:dyDescent="0.2">
      <c r="A152" s="44"/>
      <c r="B152" s="25">
        <v>150</v>
      </c>
      <c r="C152" s="39">
        <v>486497</v>
      </c>
      <c r="D152" s="52" t="s">
        <v>39</v>
      </c>
      <c r="E152" s="53">
        <v>80</v>
      </c>
      <c r="F152" s="40" t="s">
        <v>167</v>
      </c>
      <c r="G152" s="30">
        <v>3.83</v>
      </c>
      <c r="H152" s="31">
        <v>2.93</v>
      </c>
      <c r="I152" s="32">
        <v>4.9000000000000004</v>
      </c>
      <c r="J152" s="33">
        <v>5.99</v>
      </c>
      <c r="K152" s="34"/>
      <c r="L152" s="68">
        <f t="shared" si="12"/>
        <v>4.4130000000000003</v>
      </c>
      <c r="M152" s="36">
        <f t="shared" si="10"/>
        <v>4.41</v>
      </c>
      <c r="N152" s="43">
        <f t="shared" si="11"/>
        <v>352.8</v>
      </c>
      <c r="O152" s="37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</row>
    <row r="153" spans="1:41" s="10" customFormat="1" ht="17.25" customHeight="1" x14ac:dyDescent="0.2">
      <c r="A153" s="44"/>
      <c r="B153" s="25">
        <v>151</v>
      </c>
      <c r="C153" s="39">
        <v>291211</v>
      </c>
      <c r="D153" s="52" t="s">
        <v>17</v>
      </c>
      <c r="E153" s="53">
        <v>85</v>
      </c>
      <c r="F153" s="40" t="s">
        <v>168</v>
      </c>
      <c r="G153" s="30">
        <v>8.42</v>
      </c>
      <c r="H153" s="31"/>
      <c r="I153" s="32">
        <v>14.75</v>
      </c>
      <c r="J153" s="33">
        <v>34.9</v>
      </c>
      <c r="K153" s="34">
        <v>15.13</v>
      </c>
      <c r="L153" s="68">
        <f t="shared" si="12"/>
        <v>18.3</v>
      </c>
      <c r="M153" s="36">
        <f t="shared" si="10"/>
        <v>18.3</v>
      </c>
      <c r="N153" s="43">
        <f t="shared" si="11"/>
        <v>1555.5</v>
      </c>
      <c r="O153" s="37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</row>
    <row r="154" spans="1:41" s="108" customFormat="1" ht="14.25" x14ac:dyDescent="0.2">
      <c r="A154" s="95"/>
      <c r="B154" s="96">
        <v>152</v>
      </c>
      <c r="C154" s="97">
        <v>361789</v>
      </c>
      <c r="D154" s="98" t="s">
        <v>17</v>
      </c>
      <c r="E154" s="99">
        <v>100</v>
      </c>
      <c r="F154" s="40" t="s">
        <v>169</v>
      </c>
      <c r="G154" s="30">
        <v>28.78</v>
      </c>
      <c r="H154" s="100">
        <v>31.31</v>
      </c>
      <c r="I154" s="101">
        <v>67.25</v>
      </c>
      <c r="J154" s="102">
        <v>62.6</v>
      </c>
      <c r="K154" s="103"/>
      <c r="L154" s="68">
        <f t="shared" si="12"/>
        <v>47.484999999999999</v>
      </c>
      <c r="M154" s="104">
        <f t="shared" si="10"/>
        <v>47.49</v>
      </c>
      <c r="N154" s="105">
        <f t="shared" si="11"/>
        <v>4749</v>
      </c>
      <c r="O154" s="106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  <c r="Z154" s="107"/>
      <c r="AA154" s="107"/>
      <c r="AB154" s="107"/>
      <c r="AC154" s="107"/>
      <c r="AD154" s="107"/>
      <c r="AE154" s="107"/>
      <c r="AF154" s="107"/>
      <c r="AG154" s="107"/>
      <c r="AH154" s="107"/>
      <c r="AI154" s="107"/>
      <c r="AJ154" s="107"/>
      <c r="AK154" s="107"/>
      <c r="AL154" s="107"/>
      <c r="AM154" s="107"/>
      <c r="AN154" s="107"/>
      <c r="AO154" s="107"/>
    </row>
    <row r="155" spans="1:41" s="10" customFormat="1" ht="38.25" x14ac:dyDescent="0.2">
      <c r="A155" s="44"/>
      <c r="B155" s="25">
        <v>153</v>
      </c>
      <c r="C155" s="39">
        <v>435050</v>
      </c>
      <c r="D155" s="52" t="s">
        <v>17</v>
      </c>
      <c r="E155" s="53">
        <v>650</v>
      </c>
      <c r="F155" s="127" t="s">
        <v>170</v>
      </c>
      <c r="G155" s="30">
        <v>19.010000000000002</v>
      </c>
      <c r="H155" s="31">
        <v>2.5</v>
      </c>
      <c r="I155" s="32">
        <v>10.5</v>
      </c>
      <c r="J155" s="33">
        <v>16.600000000000001</v>
      </c>
      <c r="K155" s="56"/>
      <c r="L155" s="68">
        <f t="shared" si="12"/>
        <v>12.153</v>
      </c>
      <c r="M155" s="36">
        <f t="shared" si="10"/>
        <v>12.15</v>
      </c>
      <c r="N155" s="43">
        <f t="shared" si="11"/>
        <v>7897.5</v>
      </c>
      <c r="O155" s="37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</row>
    <row r="156" spans="1:41" s="10" customFormat="1" ht="38.25" x14ac:dyDescent="0.2">
      <c r="A156" s="44"/>
      <c r="B156" s="25">
        <v>154</v>
      </c>
      <c r="C156" s="39">
        <v>432764</v>
      </c>
      <c r="D156" s="52" t="s">
        <v>17</v>
      </c>
      <c r="E156" s="53">
        <v>200</v>
      </c>
      <c r="F156" s="40" t="s">
        <v>171</v>
      </c>
      <c r="G156" s="30">
        <v>1.79</v>
      </c>
      <c r="H156" s="31">
        <v>1.8</v>
      </c>
      <c r="I156" s="32">
        <v>10.5</v>
      </c>
      <c r="J156" s="33">
        <v>61</v>
      </c>
      <c r="K156" s="34"/>
      <c r="L156" s="68">
        <f t="shared" si="12"/>
        <v>18.773</v>
      </c>
      <c r="M156" s="36">
        <f t="shared" si="10"/>
        <v>18.77</v>
      </c>
      <c r="N156" s="43">
        <f t="shared" si="11"/>
        <v>3754</v>
      </c>
      <c r="O156" s="37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</row>
    <row r="157" spans="1:41" s="10" customFormat="1" ht="25.5" x14ac:dyDescent="0.2">
      <c r="A157" s="44"/>
      <c r="B157" s="25">
        <v>155</v>
      </c>
      <c r="C157" s="39">
        <v>445048</v>
      </c>
      <c r="D157" s="52" t="s">
        <v>17</v>
      </c>
      <c r="E157" s="53">
        <v>400</v>
      </c>
      <c r="F157" s="40" t="s">
        <v>172</v>
      </c>
      <c r="G157" s="30">
        <v>1.89</v>
      </c>
      <c r="H157" s="31"/>
      <c r="I157" s="32">
        <v>3.8333333333333299</v>
      </c>
      <c r="J157" s="33">
        <v>17.8</v>
      </c>
      <c r="K157" s="34"/>
      <c r="L157" s="68">
        <f t="shared" si="12"/>
        <v>7.8410000000000002</v>
      </c>
      <c r="M157" s="36">
        <f t="shared" si="10"/>
        <v>7.84</v>
      </c>
      <c r="N157" s="43">
        <f t="shared" si="11"/>
        <v>3136</v>
      </c>
      <c r="O157" s="37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</row>
    <row r="158" spans="1:41" s="10" customFormat="1" ht="38.25" x14ac:dyDescent="0.2">
      <c r="A158" s="44"/>
      <c r="B158" s="25">
        <v>156</v>
      </c>
      <c r="C158" s="39">
        <v>397988</v>
      </c>
      <c r="D158" s="52" t="s">
        <v>17</v>
      </c>
      <c r="E158" s="53">
        <v>1100</v>
      </c>
      <c r="F158" s="40" t="s">
        <v>173</v>
      </c>
      <c r="G158" s="30">
        <v>3.02</v>
      </c>
      <c r="H158" s="31">
        <v>3.15</v>
      </c>
      <c r="I158" s="32">
        <v>9.9</v>
      </c>
      <c r="J158" s="33">
        <v>22.9</v>
      </c>
      <c r="K158" s="34"/>
      <c r="L158" s="68">
        <f t="shared" si="12"/>
        <v>9.7430000000000003</v>
      </c>
      <c r="M158" s="36">
        <f t="shared" si="10"/>
        <v>9.74</v>
      </c>
      <c r="N158" s="43">
        <f t="shared" si="11"/>
        <v>10714</v>
      </c>
      <c r="O158" s="37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</row>
    <row r="159" spans="1:41" s="10" customFormat="1" ht="25.5" x14ac:dyDescent="0.2">
      <c r="A159" s="44"/>
      <c r="B159" s="25">
        <v>157</v>
      </c>
      <c r="C159" s="39">
        <v>445045</v>
      </c>
      <c r="D159" s="52" t="s">
        <v>17</v>
      </c>
      <c r="E159" s="53">
        <v>325</v>
      </c>
      <c r="F159" s="40" t="s">
        <v>174</v>
      </c>
      <c r="G159" s="30">
        <v>2.79</v>
      </c>
      <c r="H159" s="31"/>
      <c r="I159" s="32">
        <v>5.7333333333333298</v>
      </c>
      <c r="J159" s="33">
        <v>6.8</v>
      </c>
      <c r="K159" s="34">
        <v>5.04</v>
      </c>
      <c r="L159" s="68">
        <f t="shared" si="12"/>
        <v>5.0910000000000002</v>
      </c>
      <c r="M159" s="36">
        <f t="shared" si="10"/>
        <v>5.09</v>
      </c>
      <c r="N159" s="43">
        <f t="shared" si="11"/>
        <v>1654.25</v>
      </c>
      <c r="O159" s="37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</row>
    <row r="160" spans="1:41" s="10" customFormat="1" ht="25.5" x14ac:dyDescent="0.2">
      <c r="A160" s="44"/>
      <c r="B160" s="25">
        <v>158</v>
      </c>
      <c r="C160" s="39">
        <v>204737</v>
      </c>
      <c r="D160" s="52" t="s">
        <v>17</v>
      </c>
      <c r="E160" s="53">
        <v>315</v>
      </c>
      <c r="F160" s="40" t="s">
        <v>175</v>
      </c>
      <c r="G160" s="30">
        <v>9</v>
      </c>
      <c r="H160" s="31"/>
      <c r="I160" s="32">
        <v>12.2</v>
      </c>
      <c r="J160" s="33">
        <v>13.1</v>
      </c>
      <c r="K160" s="34">
        <v>9.8699999999999992</v>
      </c>
      <c r="L160" s="68">
        <f t="shared" si="12"/>
        <v>11.042999999999999</v>
      </c>
      <c r="M160" s="36">
        <f t="shared" si="10"/>
        <v>11.04</v>
      </c>
      <c r="N160" s="43">
        <f t="shared" si="11"/>
        <v>3477.6</v>
      </c>
      <c r="O160" s="37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</row>
    <row r="161" spans="1:41" s="10" customFormat="1" ht="76.5" x14ac:dyDescent="0.2">
      <c r="A161" s="44"/>
      <c r="B161" s="25">
        <v>159</v>
      </c>
      <c r="C161" s="39">
        <v>439981</v>
      </c>
      <c r="D161" s="52" t="s">
        <v>17</v>
      </c>
      <c r="E161" s="53">
        <v>143</v>
      </c>
      <c r="F161" s="40" t="s">
        <v>176</v>
      </c>
      <c r="G161" s="30">
        <v>18.55</v>
      </c>
      <c r="H161" s="31">
        <v>30.55</v>
      </c>
      <c r="I161" s="32">
        <v>34.716666666666697</v>
      </c>
      <c r="J161" s="33">
        <v>34.9</v>
      </c>
      <c r="K161" s="34">
        <v>22.8</v>
      </c>
      <c r="L161" s="68">
        <f t="shared" si="12"/>
        <v>28.303000000000001</v>
      </c>
      <c r="M161" s="36">
        <f t="shared" si="10"/>
        <v>28.3</v>
      </c>
      <c r="N161" s="43">
        <f t="shared" si="11"/>
        <v>4046.9</v>
      </c>
      <c r="O161" s="37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</row>
    <row r="162" spans="1:41" s="10" customFormat="1" ht="69" customHeight="1" x14ac:dyDescent="0.2">
      <c r="A162" s="44"/>
      <c r="B162" s="25">
        <v>160</v>
      </c>
      <c r="C162" s="39">
        <v>57908</v>
      </c>
      <c r="D162" s="52" t="s">
        <v>17</v>
      </c>
      <c r="E162" s="53">
        <v>138</v>
      </c>
      <c r="F162" s="40" t="s">
        <v>177</v>
      </c>
      <c r="G162" s="30">
        <v>11.4</v>
      </c>
      <c r="H162" s="31">
        <v>31.28</v>
      </c>
      <c r="I162" s="32">
        <v>45.5</v>
      </c>
      <c r="J162" s="33">
        <v>45.9</v>
      </c>
      <c r="K162" s="34">
        <v>31.02</v>
      </c>
      <c r="L162" s="68">
        <f t="shared" si="12"/>
        <v>33.020000000000003</v>
      </c>
      <c r="M162" s="36">
        <f t="shared" si="10"/>
        <v>33.020000000000003</v>
      </c>
      <c r="N162" s="43">
        <f t="shared" si="11"/>
        <v>4556.76</v>
      </c>
      <c r="O162" s="37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</row>
    <row r="163" spans="1:41" s="10" customFormat="1" ht="19.5" customHeight="1" x14ac:dyDescent="0.2">
      <c r="A163" s="44"/>
      <c r="B163" s="25">
        <v>161</v>
      </c>
      <c r="C163" s="39">
        <v>399386</v>
      </c>
      <c r="D163" s="52" t="s">
        <v>15</v>
      </c>
      <c r="E163" s="53">
        <v>32</v>
      </c>
      <c r="F163" s="127" t="s">
        <v>178</v>
      </c>
      <c r="G163" s="30">
        <v>79.08</v>
      </c>
      <c r="H163" s="31"/>
      <c r="I163" s="32"/>
      <c r="J163" s="33">
        <v>94.9</v>
      </c>
      <c r="K163" s="56">
        <v>42.94</v>
      </c>
      <c r="L163" s="68">
        <f t="shared" si="12"/>
        <v>72.307000000000002</v>
      </c>
      <c r="M163" s="36">
        <f t="shared" ref="M163:M181" si="13">ROUND((AVERAGE(G163:K163)),2)</f>
        <v>72.31</v>
      </c>
      <c r="N163" s="43">
        <f t="shared" ref="N163:N181" si="14">(E163*M163)</f>
        <v>2313.92</v>
      </c>
      <c r="O163" s="37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</row>
    <row r="164" spans="1:41" s="10" customFormat="1" ht="25.5" x14ac:dyDescent="0.2">
      <c r="A164" s="44"/>
      <c r="B164" s="38">
        <v>162</v>
      </c>
      <c r="C164" s="39">
        <v>312702</v>
      </c>
      <c r="D164" s="52" t="s">
        <v>17</v>
      </c>
      <c r="E164" s="53">
        <v>105</v>
      </c>
      <c r="F164" s="109" t="s">
        <v>179</v>
      </c>
      <c r="G164" s="30">
        <v>10.48</v>
      </c>
      <c r="H164" s="31">
        <v>24.25</v>
      </c>
      <c r="I164" s="32">
        <v>30.77</v>
      </c>
      <c r="J164" s="33">
        <v>23.1</v>
      </c>
      <c r="K164" s="34">
        <v>14.57</v>
      </c>
      <c r="L164" s="68">
        <f t="shared" si="12"/>
        <v>20.634</v>
      </c>
      <c r="M164" s="36">
        <f t="shared" si="13"/>
        <v>20.63</v>
      </c>
      <c r="N164" s="43">
        <f t="shared" si="14"/>
        <v>2166.15</v>
      </c>
      <c r="O164" s="3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</row>
    <row r="165" spans="1:41" s="10" customFormat="1" ht="38.25" x14ac:dyDescent="0.2">
      <c r="A165" s="44"/>
      <c r="B165" s="25">
        <v>163</v>
      </c>
      <c r="C165" s="39">
        <v>255371</v>
      </c>
      <c r="D165" s="52" t="s">
        <v>17</v>
      </c>
      <c r="E165" s="53">
        <v>35</v>
      </c>
      <c r="F165" s="40" t="s">
        <v>180</v>
      </c>
      <c r="G165" s="30">
        <v>13.8</v>
      </c>
      <c r="H165" s="31"/>
      <c r="I165" s="32">
        <v>29.7</v>
      </c>
      <c r="J165" s="33">
        <v>56.99</v>
      </c>
      <c r="K165" s="34">
        <v>23.65</v>
      </c>
      <c r="L165" s="68">
        <f t="shared" si="12"/>
        <v>31.035</v>
      </c>
      <c r="M165" s="36">
        <f t="shared" si="13"/>
        <v>31.04</v>
      </c>
      <c r="N165" s="43">
        <f t="shared" si="14"/>
        <v>1086.3999999999999</v>
      </c>
      <c r="O165" s="37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</row>
    <row r="166" spans="1:41" s="10" customFormat="1" ht="25.5" x14ac:dyDescent="0.2">
      <c r="A166" s="44"/>
      <c r="B166" s="25">
        <v>164</v>
      </c>
      <c r="C166" s="39">
        <v>413335</v>
      </c>
      <c r="D166" s="52" t="s">
        <v>17</v>
      </c>
      <c r="E166" s="53">
        <v>145</v>
      </c>
      <c r="F166" s="40" t="s">
        <v>181</v>
      </c>
      <c r="G166" s="30">
        <v>5.17</v>
      </c>
      <c r="H166" s="31">
        <v>4.74</v>
      </c>
      <c r="I166" s="32">
        <v>9.1999999999999993</v>
      </c>
      <c r="J166" s="33">
        <v>6.5</v>
      </c>
      <c r="K166" s="34">
        <v>7.84</v>
      </c>
      <c r="L166" s="68">
        <f t="shared" si="12"/>
        <v>6.69</v>
      </c>
      <c r="M166" s="36">
        <f t="shared" si="13"/>
        <v>6.69</v>
      </c>
      <c r="N166" s="43">
        <f t="shared" si="14"/>
        <v>970.05000000000007</v>
      </c>
      <c r="O166" s="37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</row>
    <row r="167" spans="1:41" s="10" customFormat="1" ht="14.25" x14ac:dyDescent="0.2">
      <c r="A167" s="44"/>
      <c r="B167" s="25">
        <v>165</v>
      </c>
      <c r="C167" s="39">
        <v>601920</v>
      </c>
      <c r="D167" s="52" t="s">
        <v>15</v>
      </c>
      <c r="E167" s="53">
        <v>100</v>
      </c>
      <c r="F167" s="29" t="s">
        <v>182</v>
      </c>
      <c r="G167" s="30">
        <v>5.71</v>
      </c>
      <c r="H167" s="31">
        <v>3.42</v>
      </c>
      <c r="I167" s="32">
        <v>5.1166666666666698</v>
      </c>
      <c r="J167" s="33">
        <v>7</v>
      </c>
      <c r="K167" s="34"/>
      <c r="L167" s="68">
        <f t="shared" si="12"/>
        <v>5.3120000000000003</v>
      </c>
      <c r="M167" s="36">
        <f t="shared" si="13"/>
        <v>5.31</v>
      </c>
      <c r="N167" s="43">
        <f t="shared" si="14"/>
        <v>531</v>
      </c>
      <c r="O167" s="37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</row>
    <row r="168" spans="1:41" s="10" customFormat="1" ht="14.25" x14ac:dyDescent="0.2">
      <c r="A168" s="44"/>
      <c r="B168" s="25">
        <v>166</v>
      </c>
      <c r="C168" s="39">
        <v>350475</v>
      </c>
      <c r="D168" s="52" t="s">
        <v>17</v>
      </c>
      <c r="E168" s="53">
        <v>86</v>
      </c>
      <c r="F168" s="40" t="s">
        <v>183</v>
      </c>
      <c r="G168" s="30">
        <v>339</v>
      </c>
      <c r="H168" s="31">
        <v>66.55</v>
      </c>
      <c r="I168" s="32">
        <v>158.94999999999999</v>
      </c>
      <c r="J168" s="33">
        <v>219.26333333333301</v>
      </c>
      <c r="K168" s="34"/>
      <c r="L168" s="68">
        <f t="shared" si="12"/>
        <v>195.941</v>
      </c>
      <c r="M168" s="36">
        <f t="shared" si="13"/>
        <v>195.94</v>
      </c>
      <c r="N168" s="43">
        <f t="shared" si="14"/>
        <v>16850.84</v>
      </c>
      <c r="O168" s="37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</row>
    <row r="169" spans="1:41" s="10" customFormat="1" ht="14.25" x14ac:dyDescent="0.2">
      <c r="A169" s="44"/>
      <c r="B169" s="25">
        <v>167</v>
      </c>
      <c r="C169" s="39">
        <v>352369</v>
      </c>
      <c r="D169" s="52" t="s">
        <v>17</v>
      </c>
      <c r="E169" s="53">
        <v>62</v>
      </c>
      <c r="F169" s="40" t="s">
        <v>184</v>
      </c>
      <c r="G169" s="30">
        <v>140</v>
      </c>
      <c r="H169" s="31"/>
      <c r="I169" s="32">
        <v>184.37333333333299</v>
      </c>
      <c r="J169" s="33"/>
      <c r="K169" s="34"/>
      <c r="L169" s="68">
        <f t="shared" si="12"/>
        <v>162.18700000000001</v>
      </c>
      <c r="M169" s="36">
        <f t="shared" si="13"/>
        <v>162.19</v>
      </c>
      <c r="N169" s="43">
        <f t="shared" si="14"/>
        <v>10055.780000000001</v>
      </c>
      <c r="O169" s="37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</row>
    <row r="170" spans="1:41" s="10" customFormat="1" ht="14.25" x14ac:dyDescent="0.2">
      <c r="A170" s="44"/>
      <c r="B170" s="38">
        <v>168</v>
      </c>
      <c r="C170" s="39">
        <v>335345</v>
      </c>
      <c r="D170" s="52" t="s">
        <v>17</v>
      </c>
      <c r="E170" s="53">
        <v>57</v>
      </c>
      <c r="F170" s="40" t="s">
        <v>185</v>
      </c>
      <c r="G170" s="30">
        <v>3.7</v>
      </c>
      <c r="H170" s="31"/>
      <c r="I170" s="32">
        <v>8.0500000000000007</v>
      </c>
      <c r="J170" s="33">
        <v>12.6</v>
      </c>
      <c r="K170" s="34"/>
      <c r="L170" s="68">
        <f t="shared" si="12"/>
        <v>8.1170000000000009</v>
      </c>
      <c r="M170" s="36">
        <f t="shared" si="13"/>
        <v>8.1199999999999992</v>
      </c>
      <c r="N170" s="43">
        <f t="shared" si="14"/>
        <v>462.84</v>
      </c>
      <c r="O170" s="37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</row>
    <row r="171" spans="1:41" s="10" customFormat="1" ht="14.25" x14ac:dyDescent="0.2">
      <c r="A171" s="44"/>
      <c r="B171" s="25">
        <v>169</v>
      </c>
      <c r="C171" s="39">
        <v>347614</v>
      </c>
      <c r="D171" s="52" t="s">
        <v>17</v>
      </c>
      <c r="E171" s="53">
        <v>62</v>
      </c>
      <c r="F171" s="40" t="s">
        <v>186</v>
      </c>
      <c r="G171" s="30">
        <v>13</v>
      </c>
      <c r="H171" s="31"/>
      <c r="I171" s="32">
        <v>8.0500000000000007</v>
      </c>
      <c r="J171" s="33">
        <v>12.6</v>
      </c>
      <c r="K171" s="34"/>
      <c r="L171" s="68">
        <f t="shared" si="12"/>
        <v>11.217000000000001</v>
      </c>
      <c r="M171" s="36">
        <f t="shared" si="13"/>
        <v>11.22</v>
      </c>
      <c r="N171" s="43">
        <f t="shared" si="14"/>
        <v>695.64</v>
      </c>
      <c r="O171" s="37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</row>
    <row r="172" spans="1:41" s="10" customFormat="1" ht="14.25" x14ac:dyDescent="0.2">
      <c r="A172" s="44"/>
      <c r="B172" s="25">
        <v>170</v>
      </c>
      <c r="C172" s="39">
        <v>335347</v>
      </c>
      <c r="D172" s="52" t="s">
        <v>17</v>
      </c>
      <c r="E172" s="53">
        <v>105</v>
      </c>
      <c r="F172" s="40" t="s">
        <v>187</v>
      </c>
      <c r="G172" s="30">
        <v>4.41</v>
      </c>
      <c r="H172" s="31"/>
      <c r="I172" s="32">
        <v>8.0500000000000007</v>
      </c>
      <c r="J172" s="33">
        <v>11.795</v>
      </c>
      <c r="K172" s="34"/>
      <c r="L172" s="68">
        <f t="shared" si="12"/>
        <v>8.0850000000000009</v>
      </c>
      <c r="M172" s="36">
        <f t="shared" si="13"/>
        <v>8.09</v>
      </c>
      <c r="N172" s="43">
        <f t="shared" si="14"/>
        <v>849.44999999999993</v>
      </c>
      <c r="O172" s="37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</row>
    <row r="173" spans="1:41" s="10" customFormat="1" ht="14.25" x14ac:dyDescent="0.2">
      <c r="A173" s="44"/>
      <c r="B173" s="25">
        <v>171</v>
      </c>
      <c r="C173" s="39">
        <v>282562</v>
      </c>
      <c r="D173" s="52" t="s">
        <v>17</v>
      </c>
      <c r="E173" s="53">
        <v>62</v>
      </c>
      <c r="F173" s="40" t="s">
        <v>188</v>
      </c>
      <c r="G173" s="30">
        <v>2.6</v>
      </c>
      <c r="H173" s="31"/>
      <c r="I173" s="32">
        <v>7.06666666666667</v>
      </c>
      <c r="J173" s="33"/>
      <c r="K173" s="34"/>
      <c r="L173" s="68">
        <f t="shared" si="12"/>
        <v>4.8330000000000002</v>
      </c>
      <c r="M173" s="36">
        <f t="shared" si="13"/>
        <v>4.83</v>
      </c>
      <c r="N173" s="43">
        <f t="shared" si="14"/>
        <v>299.45999999999998</v>
      </c>
      <c r="O173" s="37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</row>
    <row r="174" spans="1:41" s="10" customFormat="1" ht="14.25" x14ac:dyDescent="0.2">
      <c r="A174" s="44"/>
      <c r="B174" s="25">
        <v>172</v>
      </c>
      <c r="C174" s="39">
        <v>282563</v>
      </c>
      <c r="D174" s="52" t="s">
        <v>17</v>
      </c>
      <c r="E174" s="53">
        <v>67</v>
      </c>
      <c r="F174" s="40" t="s">
        <v>189</v>
      </c>
      <c r="G174" s="30">
        <v>3.3</v>
      </c>
      <c r="H174" s="31"/>
      <c r="I174" s="32">
        <v>7.06666666666667</v>
      </c>
      <c r="J174" s="33"/>
      <c r="K174" s="34"/>
      <c r="L174" s="68">
        <f t="shared" si="12"/>
        <v>5.1829999999999998</v>
      </c>
      <c r="M174" s="36">
        <f t="shared" si="13"/>
        <v>5.18</v>
      </c>
      <c r="N174" s="43">
        <f t="shared" si="14"/>
        <v>347.06</v>
      </c>
      <c r="O174" s="37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</row>
    <row r="175" spans="1:41" s="10" customFormat="1" ht="14.25" x14ac:dyDescent="0.2">
      <c r="A175" s="44"/>
      <c r="B175" s="25">
        <v>173</v>
      </c>
      <c r="C175" s="39">
        <v>286218</v>
      </c>
      <c r="D175" s="52" t="s">
        <v>17</v>
      </c>
      <c r="E175" s="53">
        <v>65</v>
      </c>
      <c r="F175" s="133" t="s">
        <v>190</v>
      </c>
      <c r="G175" s="134">
        <v>5.8</v>
      </c>
      <c r="H175" s="31"/>
      <c r="I175" s="32">
        <v>7.06666666666667</v>
      </c>
      <c r="J175" s="33"/>
      <c r="K175" s="34"/>
      <c r="L175" s="68">
        <f t="shared" si="12"/>
        <v>6.4329999999999998</v>
      </c>
      <c r="M175" s="36">
        <f t="shared" si="13"/>
        <v>6.43</v>
      </c>
      <c r="N175" s="43">
        <f t="shared" si="14"/>
        <v>417.95</v>
      </c>
      <c r="O175" s="37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</row>
    <row r="176" spans="1:41" s="10" customFormat="1" ht="38.25" x14ac:dyDescent="0.2">
      <c r="A176" s="44"/>
      <c r="B176" s="25">
        <v>174</v>
      </c>
      <c r="C176" s="39">
        <v>313577</v>
      </c>
      <c r="D176" s="52" t="s">
        <v>17</v>
      </c>
      <c r="E176" s="53">
        <v>640</v>
      </c>
      <c r="F176" s="40" t="s">
        <v>191</v>
      </c>
      <c r="G176" s="30">
        <v>1.44</v>
      </c>
      <c r="H176" s="31">
        <v>0.57999999999999996</v>
      </c>
      <c r="I176" s="65">
        <v>3.1666666666666701</v>
      </c>
      <c r="J176" s="33">
        <v>6.9950000000000001</v>
      </c>
      <c r="K176" s="34">
        <v>3.51</v>
      </c>
      <c r="L176" s="68">
        <f t="shared" si="12"/>
        <v>3.1379999999999999</v>
      </c>
      <c r="M176" s="36">
        <f t="shared" si="13"/>
        <v>3.14</v>
      </c>
      <c r="N176" s="43">
        <f t="shared" si="14"/>
        <v>2009.6000000000001</v>
      </c>
      <c r="O176" s="37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</row>
    <row r="177" spans="1:41" s="73" customFormat="1" ht="38.25" x14ac:dyDescent="0.2">
      <c r="A177" s="57"/>
      <c r="B177" s="58">
        <v>175</v>
      </c>
      <c r="C177" s="135">
        <v>600848</v>
      </c>
      <c r="D177" s="136" t="s">
        <v>17</v>
      </c>
      <c r="E177" s="61">
        <v>185</v>
      </c>
      <c r="F177" s="94" t="s">
        <v>192</v>
      </c>
      <c r="G177" s="63">
        <v>75.290000000000006</v>
      </c>
      <c r="H177" s="64">
        <v>58</v>
      </c>
      <c r="I177" s="32">
        <v>72.5</v>
      </c>
      <c r="J177" s="66">
        <v>99.9</v>
      </c>
      <c r="K177" s="67"/>
      <c r="L177" s="68">
        <f t="shared" si="12"/>
        <v>76.423000000000002</v>
      </c>
      <c r="M177" s="69">
        <f t="shared" si="13"/>
        <v>76.42</v>
      </c>
      <c r="N177" s="70">
        <f t="shared" si="14"/>
        <v>14137.7</v>
      </c>
      <c r="O177" s="71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  <c r="AB177" s="72"/>
      <c r="AC177" s="72"/>
      <c r="AD177" s="72"/>
      <c r="AE177" s="72"/>
      <c r="AF177" s="72"/>
      <c r="AG177" s="72"/>
      <c r="AH177" s="72"/>
      <c r="AI177" s="72"/>
      <c r="AJ177" s="72"/>
      <c r="AK177" s="72"/>
      <c r="AL177" s="72"/>
      <c r="AM177" s="72"/>
      <c r="AN177" s="72"/>
      <c r="AO177" s="72"/>
    </row>
    <row r="178" spans="1:41" s="10" customFormat="1" ht="25.5" x14ac:dyDescent="0.2">
      <c r="A178" s="44"/>
      <c r="B178" s="25">
        <v>176</v>
      </c>
      <c r="C178" s="39">
        <v>477123</v>
      </c>
      <c r="D178" s="52" t="s">
        <v>17</v>
      </c>
      <c r="E178" s="53">
        <v>230</v>
      </c>
      <c r="F178" s="29" t="s">
        <v>193</v>
      </c>
      <c r="G178" s="30">
        <v>7.05</v>
      </c>
      <c r="H178" s="31">
        <v>18.73</v>
      </c>
      <c r="I178" s="32">
        <v>27.366666666666699</v>
      </c>
      <c r="J178" s="33">
        <v>43.4</v>
      </c>
      <c r="K178" s="34">
        <v>7.87</v>
      </c>
      <c r="L178" s="68">
        <f t="shared" si="12"/>
        <v>20.882999999999999</v>
      </c>
      <c r="M178" s="36">
        <f t="shared" si="13"/>
        <v>20.88</v>
      </c>
      <c r="N178" s="43">
        <f t="shared" si="14"/>
        <v>4802.3999999999996</v>
      </c>
      <c r="O178" s="37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</row>
    <row r="179" spans="1:41" s="10" customFormat="1" ht="33.75" customHeight="1" x14ac:dyDescent="0.2">
      <c r="A179" s="44"/>
      <c r="B179" s="25">
        <v>177</v>
      </c>
      <c r="C179" s="39">
        <v>328156</v>
      </c>
      <c r="D179" s="52" t="s">
        <v>15</v>
      </c>
      <c r="E179" s="53">
        <v>71</v>
      </c>
      <c r="F179" s="40" t="s">
        <v>194</v>
      </c>
      <c r="G179" s="30">
        <v>2.7</v>
      </c>
      <c r="H179" s="31">
        <v>2.96</v>
      </c>
      <c r="I179" s="32">
        <v>9.6999999999999993</v>
      </c>
      <c r="J179" s="33">
        <v>11.345000000000001</v>
      </c>
      <c r="K179" s="34"/>
      <c r="L179" s="68">
        <f t="shared" si="12"/>
        <v>6.6760000000000002</v>
      </c>
      <c r="M179" s="36">
        <f t="shared" si="13"/>
        <v>6.68</v>
      </c>
      <c r="N179" s="43">
        <f t="shared" si="14"/>
        <v>474.28</v>
      </c>
      <c r="O179" s="37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</row>
    <row r="180" spans="1:41" s="10" customFormat="1" ht="32.25" customHeight="1" x14ac:dyDescent="0.2">
      <c r="A180" s="44"/>
      <c r="B180" s="25">
        <v>178</v>
      </c>
      <c r="C180" s="26">
        <v>307745</v>
      </c>
      <c r="D180" s="45" t="s">
        <v>15</v>
      </c>
      <c r="E180" s="53">
        <v>121</v>
      </c>
      <c r="F180" s="40" t="s">
        <v>195</v>
      </c>
      <c r="G180" s="30">
        <v>4.08</v>
      </c>
      <c r="H180" s="31">
        <v>2.96</v>
      </c>
      <c r="I180" s="32">
        <v>9.56666666666667</v>
      </c>
      <c r="J180" s="33">
        <v>15.445</v>
      </c>
      <c r="K180" s="34"/>
      <c r="L180" s="68">
        <f t="shared" si="12"/>
        <v>8.0129999999999999</v>
      </c>
      <c r="M180" s="36">
        <f t="shared" si="13"/>
        <v>8.01</v>
      </c>
      <c r="N180" s="43">
        <f t="shared" si="14"/>
        <v>969.20999999999992</v>
      </c>
      <c r="O180" s="37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</row>
    <row r="181" spans="1:41" s="10" customFormat="1" ht="32.25" customHeight="1" x14ac:dyDescent="0.2">
      <c r="A181" s="44"/>
      <c r="B181" s="38">
        <v>179</v>
      </c>
      <c r="C181" s="137">
        <v>295674</v>
      </c>
      <c r="D181" s="138" t="s">
        <v>15</v>
      </c>
      <c r="E181" s="139">
        <v>545</v>
      </c>
      <c r="F181" s="140" t="s">
        <v>196</v>
      </c>
      <c r="G181" s="141">
        <v>19.02</v>
      </c>
      <c r="H181" s="43">
        <v>14</v>
      </c>
      <c r="I181" s="142">
        <v>19.07</v>
      </c>
      <c r="J181" s="143">
        <v>16.5</v>
      </c>
      <c r="K181" s="144"/>
      <c r="L181" s="68">
        <f t="shared" si="12"/>
        <v>17.148</v>
      </c>
      <c r="M181" s="43">
        <f t="shared" si="13"/>
        <v>17.149999999999999</v>
      </c>
      <c r="N181" s="145">
        <f t="shared" si="14"/>
        <v>9346.75</v>
      </c>
      <c r="O181" s="37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</row>
    <row r="182" spans="1:41" s="9" customFormat="1" ht="37.5" customHeight="1" x14ac:dyDescent="0.2">
      <c r="A182" s="146"/>
      <c r="B182" s="299"/>
      <c r="C182" s="299"/>
      <c r="D182" s="299"/>
      <c r="E182" s="299"/>
      <c r="F182" s="299"/>
      <c r="G182" s="299"/>
      <c r="H182" s="299"/>
      <c r="I182" s="299">
        <v>19.066666666666698</v>
      </c>
      <c r="J182" s="299"/>
      <c r="K182" s="299"/>
      <c r="L182" s="299"/>
      <c r="M182" s="299"/>
      <c r="N182" s="147">
        <f>SUM(N3:N181)</f>
        <v>1131214.19</v>
      </c>
      <c r="O182" s="37"/>
    </row>
    <row r="183" spans="1:41" s="9" customFormat="1" ht="15.75" customHeight="1" x14ac:dyDescent="0.25">
      <c r="A183" s="148"/>
      <c r="B183" s="300"/>
      <c r="C183" s="300"/>
      <c r="D183" s="300"/>
      <c r="E183" s="300"/>
      <c r="F183" s="300"/>
      <c r="G183" s="300"/>
      <c r="H183" s="149"/>
      <c r="I183" s="6"/>
      <c r="J183" s="149"/>
      <c r="K183" s="150"/>
      <c r="L183" s="149"/>
      <c r="M183" s="149"/>
      <c r="N183" s="149"/>
      <c r="O183" s="37"/>
    </row>
    <row r="184" spans="1:41" s="9" customFormat="1" ht="29.25" customHeight="1" x14ac:dyDescent="0.25">
      <c r="A184" s="148"/>
      <c r="B184" s="301" t="s">
        <v>197</v>
      </c>
      <c r="C184" s="301"/>
      <c r="D184" s="301"/>
      <c r="E184" s="301"/>
      <c r="F184" s="301"/>
      <c r="G184" s="149"/>
      <c r="H184" s="149"/>
      <c r="I184" s="6"/>
      <c r="J184" s="149"/>
      <c r="K184" s="150"/>
      <c r="L184" s="149"/>
      <c r="M184" s="149"/>
      <c r="N184" s="149"/>
    </row>
    <row r="185" spans="1:41" s="9" customFormat="1" x14ac:dyDescent="0.25">
      <c r="A185" s="148"/>
      <c r="B185" s="294" t="s">
        <v>7</v>
      </c>
      <c r="C185" s="294"/>
      <c r="D185" s="294"/>
      <c r="E185" s="295" t="s">
        <v>198</v>
      </c>
      <c r="F185" s="295"/>
      <c r="G185" s="149"/>
      <c r="H185" s="149"/>
      <c r="I185" s="6"/>
      <c r="J185" s="149"/>
      <c r="K185" s="150"/>
      <c r="L185" s="149"/>
      <c r="M185" s="149"/>
      <c r="N185" s="149"/>
    </row>
    <row r="186" spans="1:41" s="9" customFormat="1" x14ac:dyDescent="0.25">
      <c r="A186" s="148"/>
      <c r="B186" s="294" t="s">
        <v>8</v>
      </c>
      <c r="C186" s="294"/>
      <c r="D186" s="294"/>
      <c r="E186" s="295" t="s">
        <v>199</v>
      </c>
      <c r="F186" s="295"/>
      <c r="G186" s="149"/>
      <c r="H186" s="149"/>
      <c r="I186" s="6"/>
      <c r="J186" s="149"/>
      <c r="K186" s="150"/>
      <c r="L186" s="149"/>
      <c r="M186" s="149"/>
      <c r="N186" s="149"/>
    </row>
    <row r="187" spans="1:41" s="9" customFormat="1" ht="15" customHeight="1" x14ac:dyDescent="0.25">
      <c r="A187" s="148"/>
      <c r="B187" s="294" t="s">
        <v>9</v>
      </c>
      <c r="C187" s="294"/>
      <c r="D187" s="294"/>
      <c r="E187" s="295" t="s">
        <v>200</v>
      </c>
      <c r="F187" s="295"/>
      <c r="G187" s="149"/>
      <c r="H187" s="149"/>
      <c r="I187" s="6"/>
      <c r="J187" s="149"/>
      <c r="K187" s="150"/>
      <c r="L187" s="149"/>
      <c r="M187" s="149"/>
      <c r="N187" s="149"/>
    </row>
    <row r="188" spans="1:41" s="9" customFormat="1" x14ac:dyDescent="0.25">
      <c r="A188" s="148"/>
      <c r="B188" s="294" t="s">
        <v>10</v>
      </c>
      <c r="C188" s="294"/>
      <c r="D188" s="294"/>
      <c r="E188" s="295" t="s">
        <v>201</v>
      </c>
      <c r="F188" s="295"/>
      <c r="G188" s="149"/>
      <c r="H188" s="149"/>
      <c r="I188" s="6"/>
      <c r="J188" s="149"/>
      <c r="K188" s="150"/>
      <c r="L188" s="149"/>
      <c r="M188" s="149"/>
      <c r="N188" s="149"/>
    </row>
    <row r="189" spans="1:41" s="9" customFormat="1" x14ac:dyDescent="0.25">
      <c r="A189" s="148"/>
      <c r="B189" s="294" t="s">
        <v>11</v>
      </c>
      <c r="C189" s="294"/>
      <c r="D189" s="294"/>
      <c r="E189" s="295" t="s">
        <v>202</v>
      </c>
      <c r="F189" s="295"/>
      <c r="G189" s="149"/>
      <c r="H189" s="149"/>
      <c r="I189" s="6"/>
      <c r="J189" s="149"/>
      <c r="K189" s="150"/>
      <c r="L189" s="149"/>
      <c r="M189" s="149"/>
      <c r="N189" s="149"/>
    </row>
    <row r="190" spans="1:41" s="9" customFormat="1" x14ac:dyDescent="0.25">
      <c r="A190" s="148"/>
      <c r="B190" s="296" t="s">
        <v>203</v>
      </c>
      <c r="C190" s="296"/>
      <c r="D190" s="296"/>
      <c r="E190" s="297" t="s">
        <v>204</v>
      </c>
      <c r="F190" s="297"/>
      <c r="G190" s="149"/>
      <c r="H190" s="149"/>
      <c r="I190" s="6"/>
      <c r="J190" s="149"/>
      <c r="K190" s="150"/>
      <c r="L190" s="149"/>
      <c r="M190" s="149"/>
      <c r="N190" s="149"/>
    </row>
    <row r="191" spans="1:41" s="9" customFormat="1" x14ac:dyDescent="0.25">
      <c r="A191" s="148"/>
      <c r="B191" s="151"/>
      <c r="C191" s="152"/>
      <c r="D191" s="152"/>
      <c r="E191" s="152"/>
      <c r="F191" s="153"/>
      <c r="G191" s="149"/>
      <c r="H191" s="149"/>
      <c r="I191" s="6"/>
      <c r="J191" s="149"/>
      <c r="K191" s="150"/>
      <c r="L191" s="149"/>
      <c r="M191" s="149"/>
      <c r="N191" s="149"/>
    </row>
    <row r="192" spans="1:41" s="9" customFormat="1" ht="28.5" customHeight="1" x14ac:dyDescent="0.25">
      <c r="A192" s="148"/>
      <c r="B192" s="291" t="s">
        <v>205</v>
      </c>
      <c r="C192" s="291"/>
      <c r="D192" s="291"/>
      <c r="E192" s="291"/>
      <c r="F192" s="291"/>
      <c r="G192" s="149"/>
      <c r="H192" s="149"/>
      <c r="I192" s="6"/>
      <c r="J192" s="149"/>
      <c r="K192" s="150"/>
      <c r="L192" s="149"/>
      <c r="M192" s="149"/>
      <c r="N192" s="149"/>
    </row>
    <row r="193" spans="1:14" s="9" customFormat="1" x14ac:dyDescent="0.25">
      <c r="A193" s="148"/>
      <c r="B193" s="151"/>
      <c r="C193" s="152"/>
      <c r="D193" s="152"/>
      <c r="E193" s="152"/>
      <c r="F193" s="153"/>
      <c r="G193" s="149"/>
      <c r="H193" s="149"/>
      <c r="I193" s="6"/>
      <c r="J193" s="149"/>
      <c r="K193" s="150"/>
      <c r="L193" s="149"/>
      <c r="M193" s="149"/>
      <c r="N193" s="149"/>
    </row>
    <row r="194" spans="1:14" s="9" customFormat="1" ht="36" customHeight="1" x14ac:dyDescent="0.2">
      <c r="A194" s="148"/>
      <c r="B194" s="290" t="s">
        <v>206</v>
      </c>
      <c r="C194" s="290"/>
      <c r="D194" s="290"/>
      <c r="E194" s="290"/>
      <c r="F194" s="290"/>
      <c r="G194" s="290"/>
      <c r="H194" s="290"/>
      <c r="I194" s="290"/>
      <c r="J194" s="290"/>
      <c r="K194" s="290"/>
      <c r="L194" s="290"/>
      <c r="M194" s="290"/>
      <c r="N194" s="290"/>
    </row>
    <row r="195" spans="1:14" s="9" customFormat="1" x14ac:dyDescent="0.25">
      <c r="A195" s="148"/>
      <c r="B195" s="151"/>
      <c r="C195" s="152"/>
      <c r="D195" s="152"/>
      <c r="E195" s="152"/>
      <c r="F195" s="153"/>
      <c r="G195" s="149"/>
      <c r="H195" s="149"/>
      <c r="I195" s="6"/>
      <c r="J195" s="149"/>
      <c r="K195" s="150"/>
      <c r="L195" s="149"/>
      <c r="M195" s="149"/>
      <c r="N195" s="149"/>
    </row>
    <row r="196" spans="1:14" s="9" customFormat="1" ht="38.25" customHeight="1" x14ac:dyDescent="0.2">
      <c r="A196" s="148"/>
      <c r="B196" s="291" t="s">
        <v>207</v>
      </c>
      <c r="C196" s="291"/>
      <c r="D196" s="291"/>
      <c r="E196" s="291"/>
      <c r="F196" s="291"/>
      <c r="G196" s="291"/>
      <c r="H196" s="291"/>
      <c r="I196" s="291"/>
      <c r="J196" s="291"/>
      <c r="K196" s="291"/>
      <c r="L196" s="291"/>
      <c r="M196" s="291"/>
      <c r="N196" s="291"/>
    </row>
    <row r="197" spans="1:14" s="9" customFormat="1" x14ac:dyDescent="0.25">
      <c r="A197" s="148"/>
      <c r="B197" s="151"/>
      <c r="C197" s="152"/>
      <c r="D197" s="152"/>
      <c r="E197" s="152"/>
      <c r="F197" s="153"/>
      <c r="G197" s="149"/>
      <c r="H197" s="149"/>
      <c r="I197" s="6"/>
      <c r="J197" s="149"/>
      <c r="K197" s="150"/>
      <c r="L197" s="149"/>
      <c r="M197" s="149"/>
      <c r="N197" s="149"/>
    </row>
    <row r="198" spans="1:14" s="9" customFormat="1" ht="42" customHeight="1" x14ac:dyDescent="0.2">
      <c r="A198" s="148"/>
      <c r="B198" s="291" t="s">
        <v>208</v>
      </c>
      <c r="C198" s="291"/>
      <c r="D198" s="291"/>
      <c r="E198" s="291"/>
      <c r="F198" s="291"/>
      <c r="G198" s="291"/>
      <c r="H198" s="291"/>
      <c r="I198" s="291"/>
      <c r="J198" s="291"/>
      <c r="K198" s="291"/>
      <c r="L198" s="291"/>
      <c r="M198" s="291"/>
      <c r="N198" s="291"/>
    </row>
    <row r="199" spans="1:14" s="9" customFormat="1" x14ac:dyDescent="0.25">
      <c r="A199" s="148"/>
      <c r="B199" s="151"/>
      <c r="C199" s="152"/>
      <c r="D199" s="152"/>
      <c r="E199" s="152"/>
      <c r="F199" s="153"/>
      <c r="G199" s="149"/>
      <c r="H199" s="149"/>
      <c r="I199" s="6"/>
      <c r="J199" s="149"/>
      <c r="K199" s="150"/>
      <c r="L199" s="149"/>
      <c r="M199" s="149"/>
      <c r="N199" s="149"/>
    </row>
    <row r="200" spans="1:14" s="9" customFormat="1" ht="24.75" customHeight="1" x14ac:dyDescent="0.2">
      <c r="A200" s="148"/>
      <c r="B200" s="292" t="s">
        <v>209</v>
      </c>
      <c r="C200" s="292"/>
      <c r="D200" s="292"/>
      <c r="E200" s="292"/>
      <c r="F200" s="292"/>
      <c r="G200" s="292"/>
      <c r="H200" s="292"/>
      <c r="I200" s="292"/>
      <c r="J200" s="292"/>
      <c r="K200" s="292"/>
      <c r="L200" s="149"/>
      <c r="M200" s="149"/>
      <c r="N200" s="149"/>
    </row>
    <row r="201" spans="1:14" s="9" customFormat="1" ht="22.5" customHeight="1" x14ac:dyDescent="0.2">
      <c r="A201" s="148"/>
      <c r="B201" s="293" t="s">
        <v>210</v>
      </c>
      <c r="C201" s="293"/>
      <c r="D201" s="293"/>
      <c r="E201" s="293"/>
      <c r="F201" s="293"/>
      <c r="G201" s="293"/>
      <c r="H201" s="293"/>
      <c r="I201" s="293"/>
      <c r="J201" s="293"/>
      <c r="K201" s="293"/>
      <c r="L201" s="149"/>
      <c r="M201" s="149"/>
      <c r="N201" s="149"/>
    </row>
    <row r="202" spans="1:14" s="9" customFormat="1" ht="40.5" customHeight="1" x14ac:dyDescent="0.2">
      <c r="A202" s="148"/>
      <c r="B202" s="288" t="s">
        <v>211</v>
      </c>
      <c r="C202" s="288"/>
      <c r="D202" s="288"/>
      <c r="E202" s="288"/>
      <c r="F202" s="288"/>
      <c r="G202" s="289" t="s">
        <v>212</v>
      </c>
      <c r="H202" s="289"/>
      <c r="I202" s="155" t="s">
        <v>213</v>
      </c>
      <c r="J202" s="154" t="s">
        <v>214</v>
      </c>
      <c r="K202" s="156" t="s">
        <v>215</v>
      </c>
      <c r="L202" s="149"/>
      <c r="M202" s="149"/>
    </row>
    <row r="203" spans="1:14" s="9" customFormat="1" hidden="1" x14ac:dyDescent="0.25">
      <c r="A203" s="148"/>
      <c r="B203" s="283" t="s">
        <v>216</v>
      </c>
      <c r="C203" s="283"/>
      <c r="D203" s="283"/>
      <c r="E203" s="283"/>
      <c r="F203" s="283"/>
      <c r="G203" s="282" t="s">
        <v>217</v>
      </c>
      <c r="H203" s="282"/>
      <c r="I203" s="157"/>
      <c r="J203" s="158" t="s">
        <v>218</v>
      </c>
      <c r="K203" s="159" t="s">
        <v>219</v>
      </c>
      <c r="L203" s="149"/>
      <c r="M203" s="149"/>
    </row>
    <row r="204" spans="1:14" s="9" customFormat="1" ht="19.5" customHeight="1" x14ac:dyDescent="0.25">
      <c r="A204" s="148"/>
      <c r="B204" s="283" t="s">
        <v>220</v>
      </c>
      <c r="C204" s="283"/>
      <c r="D204" s="283"/>
      <c r="E204" s="283"/>
      <c r="F204" s="283"/>
      <c r="G204" s="284" t="s">
        <v>221</v>
      </c>
      <c r="H204" s="284"/>
      <c r="I204" s="160" t="s">
        <v>222</v>
      </c>
      <c r="J204" s="158" t="s">
        <v>223</v>
      </c>
      <c r="K204" s="159" t="s">
        <v>224</v>
      </c>
      <c r="L204" s="149"/>
      <c r="M204" s="149"/>
    </row>
    <row r="205" spans="1:14" s="9" customFormat="1" ht="19.5" customHeight="1" x14ac:dyDescent="0.25">
      <c r="A205" s="148"/>
      <c r="B205" s="283" t="s">
        <v>225</v>
      </c>
      <c r="C205" s="283"/>
      <c r="D205" s="283"/>
      <c r="E205" s="283"/>
      <c r="F205" s="283"/>
      <c r="G205" s="284" t="s">
        <v>226</v>
      </c>
      <c r="H205" s="284"/>
      <c r="I205" s="160" t="s">
        <v>227</v>
      </c>
      <c r="J205" s="158" t="s">
        <v>228</v>
      </c>
      <c r="K205" s="159" t="s">
        <v>224</v>
      </c>
      <c r="L205" s="149"/>
      <c r="M205" s="149"/>
    </row>
    <row r="206" spans="1:14" s="9" customFormat="1" ht="42" customHeight="1" x14ac:dyDescent="0.25">
      <c r="A206" s="148"/>
      <c r="B206" s="283" t="s">
        <v>229</v>
      </c>
      <c r="C206" s="283"/>
      <c r="D206" s="283"/>
      <c r="E206" s="283"/>
      <c r="F206" s="283"/>
      <c r="G206" s="285" t="s">
        <v>230</v>
      </c>
      <c r="H206" s="285"/>
      <c r="I206" s="160" t="s">
        <v>231</v>
      </c>
      <c r="J206" s="158" t="s">
        <v>232</v>
      </c>
      <c r="K206" s="159" t="s">
        <v>224</v>
      </c>
      <c r="L206" s="149"/>
      <c r="M206" s="149"/>
    </row>
    <row r="207" spans="1:14" s="9" customFormat="1" ht="28.5" customHeight="1" x14ac:dyDescent="0.25">
      <c r="A207" s="148"/>
      <c r="B207" s="286" t="s">
        <v>233</v>
      </c>
      <c r="C207" s="286"/>
      <c r="D207" s="286"/>
      <c r="E207" s="286"/>
      <c r="F207" s="286"/>
      <c r="G207" s="287" t="s">
        <v>234</v>
      </c>
      <c r="H207" s="287"/>
      <c r="I207" s="160" t="s">
        <v>235</v>
      </c>
      <c r="J207" s="158" t="s">
        <v>236</v>
      </c>
      <c r="K207" s="159" t="s">
        <v>237</v>
      </c>
      <c r="L207" s="149"/>
      <c r="M207" s="149"/>
    </row>
    <row r="208" spans="1:14" ht="19.5" customHeight="1" x14ac:dyDescent="0.25">
      <c r="A208" s="9"/>
      <c r="B208" s="283" t="s">
        <v>238</v>
      </c>
      <c r="C208" s="283"/>
      <c r="D208" s="283"/>
      <c r="E208" s="283"/>
      <c r="F208" s="283"/>
      <c r="G208" s="282" t="s">
        <v>239</v>
      </c>
      <c r="H208" s="282"/>
      <c r="I208" s="160" t="s">
        <v>240</v>
      </c>
      <c r="J208" s="158" t="s">
        <v>241</v>
      </c>
      <c r="K208" s="159" t="s">
        <v>237</v>
      </c>
      <c r="L208" s="161"/>
      <c r="M208" s="161"/>
      <c r="N208" s="9"/>
    </row>
    <row r="209" spans="1:14" ht="19.5" customHeight="1" x14ac:dyDescent="0.25">
      <c r="A209" s="9"/>
      <c r="B209" s="283" t="s">
        <v>242</v>
      </c>
      <c r="C209" s="283"/>
      <c r="D209" s="283"/>
      <c r="E209" s="283"/>
      <c r="F209" s="283"/>
      <c r="G209" s="282" t="s">
        <v>243</v>
      </c>
      <c r="H209" s="282"/>
      <c r="I209" s="160" t="s">
        <v>244</v>
      </c>
      <c r="J209" s="158" t="s">
        <v>245</v>
      </c>
      <c r="K209" s="159" t="s">
        <v>237</v>
      </c>
      <c r="L209" s="161"/>
      <c r="M209" s="161"/>
      <c r="N209" s="9"/>
    </row>
    <row r="210" spans="1:14" ht="19.5" customHeight="1" x14ac:dyDescent="0.25">
      <c r="A210" s="9"/>
      <c r="B210" s="283" t="s">
        <v>246</v>
      </c>
      <c r="C210" s="283"/>
      <c r="D210" s="283"/>
      <c r="E210" s="283"/>
      <c r="F210" s="283"/>
      <c r="G210" s="282" t="s">
        <v>247</v>
      </c>
      <c r="H210" s="282"/>
      <c r="I210" s="160" t="s">
        <v>248</v>
      </c>
      <c r="J210" s="158" t="s">
        <v>249</v>
      </c>
      <c r="K210" s="159" t="s">
        <v>237</v>
      </c>
      <c r="L210" s="161"/>
      <c r="M210" s="161"/>
      <c r="N210" s="9"/>
    </row>
    <row r="211" spans="1:14" ht="19.5" customHeight="1" x14ac:dyDescent="0.25">
      <c r="A211" s="9"/>
      <c r="B211" s="281" t="s">
        <v>250</v>
      </c>
      <c r="C211" s="281"/>
      <c r="D211" s="281"/>
      <c r="E211" s="281"/>
      <c r="F211" s="281"/>
      <c r="G211" s="282" t="s">
        <v>251</v>
      </c>
      <c r="H211" s="282"/>
      <c r="I211" s="160" t="s">
        <v>252</v>
      </c>
      <c r="J211" s="158" t="s">
        <v>253</v>
      </c>
      <c r="K211" s="159" t="s">
        <v>237</v>
      </c>
      <c r="L211" s="161"/>
      <c r="M211" s="161"/>
      <c r="N211" s="9"/>
    </row>
    <row r="212" spans="1:14" ht="19.5" customHeight="1" x14ac:dyDescent="0.25">
      <c r="A212" s="9"/>
      <c r="B212" s="283" t="s">
        <v>254</v>
      </c>
      <c r="C212" s="283"/>
      <c r="D212" s="283"/>
      <c r="E212" s="283"/>
      <c r="F212" s="283"/>
      <c r="G212" s="282" t="s">
        <v>255</v>
      </c>
      <c r="H212" s="282"/>
      <c r="I212" s="160" t="s">
        <v>256</v>
      </c>
      <c r="J212" s="158" t="s">
        <v>257</v>
      </c>
      <c r="K212" s="159" t="s">
        <v>237</v>
      </c>
      <c r="L212" s="161"/>
      <c r="M212" s="161"/>
      <c r="N212" s="9"/>
    </row>
    <row r="213" spans="1:14" s="9" customFormat="1" x14ac:dyDescent="0.25">
      <c r="B213" s="162"/>
      <c r="C213" s="152"/>
      <c r="D213" s="152"/>
      <c r="E213" s="152"/>
      <c r="F213" s="153"/>
      <c r="G213" s="161"/>
      <c r="H213" s="161"/>
      <c r="I213" s="6"/>
      <c r="J213" s="161"/>
      <c r="K213" s="163"/>
      <c r="L213" s="161"/>
      <c r="M213" s="161"/>
      <c r="N213" s="161"/>
    </row>
    <row r="214" spans="1:14" s="9" customFormat="1" x14ac:dyDescent="0.25">
      <c r="B214" s="162"/>
      <c r="C214" s="152"/>
      <c r="D214" s="152"/>
      <c r="E214" s="152"/>
      <c r="F214" s="153"/>
      <c r="G214" s="161"/>
      <c r="H214" s="161"/>
      <c r="I214" s="6"/>
      <c r="J214" s="161"/>
      <c r="K214" s="163"/>
      <c r="L214" s="161"/>
      <c r="M214" s="161"/>
      <c r="N214" s="161"/>
    </row>
    <row r="215" spans="1:14" s="9" customFormat="1" x14ac:dyDescent="0.25">
      <c r="B215" s="162"/>
      <c r="C215" s="152"/>
      <c r="D215" s="152"/>
      <c r="E215" s="152"/>
      <c r="F215" s="153"/>
      <c r="G215" s="161"/>
      <c r="H215" s="164"/>
      <c r="I215" s="6"/>
      <c r="J215" s="161"/>
      <c r="K215" s="163"/>
      <c r="L215" s="161"/>
      <c r="M215" s="161"/>
      <c r="N215" s="161"/>
    </row>
    <row r="216" spans="1:14" s="9" customFormat="1" x14ac:dyDescent="0.25">
      <c r="B216" s="162"/>
      <c r="C216" s="152"/>
      <c r="D216" s="152"/>
      <c r="E216" s="152"/>
      <c r="F216" s="153"/>
      <c r="G216" s="161"/>
      <c r="H216" s="161"/>
      <c r="I216" s="6"/>
      <c r="J216" s="161"/>
      <c r="K216" s="163"/>
      <c r="L216" s="161"/>
      <c r="M216" s="161"/>
      <c r="N216" s="161"/>
    </row>
    <row r="217" spans="1:14" s="9" customFormat="1" ht="15" customHeight="1" x14ac:dyDescent="0.25">
      <c r="B217" s="162"/>
      <c r="C217" s="152"/>
      <c r="D217" s="152"/>
      <c r="E217" s="152"/>
      <c r="F217" s="153"/>
      <c r="G217" s="161"/>
      <c r="H217" s="161"/>
      <c r="I217" s="6"/>
      <c r="J217" s="161"/>
      <c r="K217" s="163"/>
      <c r="L217" s="161"/>
      <c r="M217" s="161"/>
      <c r="N217" s="161"/>
    </row>
    <row r="218" spans="1:14" s="9" customFormat="1" x14ac:dyDescent="0.25">
      <c r="B218" s="162"/>
      <c r="C218" s="152"/>
      <c r="D218" s="152"/>
      <c r="E218" s="152"/>
      <c r="F218" s="153"/>
      <c r="G218" s="161"/>
      <c r="H218" s="161"/>
      <c r="I218" s="6"/>
      <c r="J218" s="161"/>
      <c r="K218" s="163"/>
      <c r="L218" s="161"/>
      <c r="M218" s="161"/>
      <c r="N218" s="161"/>
    </row>
    <row r="219" spans="1:14" s="9" customFormat="1" x14ac:dyDescent="0.25">
      <c r="B219" s="162"/>
      <c r="C219" s="152"/>
      <c r="D219" s="152"/>
      <c r="E219" s="152"/>
      <c r="F219" s="153"/>
      <c r="G219" s="161"/>
      <c r="H219" s="161"/>
      <c r="I219" s="6"/>
      <c r="J219" s="161"/>
      <c r="K219" s="163"/>
      <c r="L219" s="161"/>
      <c r="M219" s="161"/>
      <c r="N219" s="161"/>
    </row>
    <row r="220" spans="1:14" s="9" customFormat="1" x14ac:dyDescent="0.25">
      <c r="B220" s="162"/>
      <c r="C220" s="152"/>
      <c r="D220" s="152"/>
      <c r="E220" s="152"/>
      <c r="F220" s="153"/>
      <c r="G220" s="161"/>
      <c r="H220" s="161"/>
      <c r="I220" s="6"/>
      <c r="J220" s="161"/>
      <c r="K220" s="163"/>
      <c r="L220" s="161"/>
      <c r="M220" s="161"/>
      <c r="N220" s="161"/>
    </row>
    <row r="221" spans="1:14" s="9" customFormat="1" x14ac:dyDescent="0.25">
      <c r="B221" s="162"/>
      <c r="C221" s="152"/>
      <c r="D221" s="152"/>
      <c r="E221" s="152"/>
      <c r="F221" s="153"/>
      <c r="G221" s="161"/>
      <c r="H221" s="161"/>
      <c r="I221" s="6"/>
      <c r="J221" s="161"/>
      <c r="K221" s="163"/>
      <c r="L221" s="161"/>
      <c r="M221" s="161"/>
      <c r="N221" s="161"/>
    </row>
    <row r="222" spans="1:14" s="9" customFormat="1" x14ac:dyDescent="0.25">
      <c r="B222" s="162"/>
      <c r="C222" s="152"/>
      <c r="D222" s="152"/>
      <c r="E222" s="152"/>
      <c r="F222" s="153"/>
      <c r="G222" s="161"/>
      <c r="H222" s="161"/>
      <c r="I222" s="6"/>
      <c r="J222" s="161"/>
      <c r="K222" s="163"/>
      <c r="L222" s="161"/>
      <c r="M222" s="161"/>
      <c r="N222" s="161"/>
    </row>
    <row r="223" spans="1:14" s="9" customFormat="1" x14ac:dyDescent="0.25">
      <c r="B223" s="162"/>
      <c r="C223" s="152"/>
      <c r="D223" s="152"/>
      <c r="E223" s="152"/>
      <c r="F223" s="153"/>
      <c r="G223" s="161"/>
      <c r="H223" s="161"/>
      <c r="I223" s="6"/>
      <c r="J223" s="161"/>
      <c r="K223" s="163"/>
      <c r="L223" s="161"/>
      <c r="M223" s="161"/>
      <c r="N223" s="161"/>
    </row>
    <row r="224" spans="1:14" s="9" customFormat="1" x14ac:dyDescent="0.25">
      <c r="B224" s="162"/>
      <c r="C224" s="152"/>
      <c r="D224" s="152"/>
      <c r="E224" s="152"/>
      <c r="F224" s="153"/>
      <c r="G224" s="161"/>
      <c r="H224" s="161"/>
      <c r="I224" s="6"/>
      <c r="J224" s="161"/>
      <c r="K224" s="163"/>
      <c r="L224" s="161"/>
      <c r="M224" s="161"/>
      <c r="N224" s="161"/>
    </row>
    <row r="225" spans="2:14" s="9" customFormat="1" x14ac:dyDescent="0.25">
      <c r="B225" s="162"/>
      <c r="C225" s="152"/>
      <c r="D225" s="152"/>
      <c r="E225" s="152"/>
      <c r="F225" s="153"/>
      <c r="G225" s="161"/>
      <c r="H225" s="161"/>
      <c r="I225" s="6"/>
      <c r="J225" s="161"/>
      <c r="K225" s="163"/>
      <c r="L225" s="161"/>
      <c r="M225" s="161"/>
      <c r="N225" s="161"/>
    </row>
    <row r="226" spans="2:14" s="9" customFormat="1" x14ac:dyDescent="0.25">
      <c r="B226" s="162"/>
      <c r="C226" s="152"/>
      <c r="D226" s="152"/>
      <c r="E226" s="152"/>
      <c r="F226" s="153"/>
      <c r="G226" s="161"/>
      <c r="H226" s="161"/>
      <c r="I226" s="6"/>
      <c r="J226" s="161"/>
      <c r="K226" s="163"/>
      <c r="L226" s="161"/>
      <c r="M226" s="161"/>
      <c r="N226" s="161"/>
    </row>
    <row r="227" spans="2:14" s="9" customFormat="1" x14ac:dyDescent="0.25">
      <c r="B227" s="162"/>
      <c r="C227" s="152"/>
      <c r="D227" s="152"/>
      <c r="E227" s="152"/>
      <c r="F227" s="153"/>
      <c r="G227" s="161"/>
      <c r="H227" s="161"/>
      <c r="I227" s="6"/>
      <c r="J227" s="161"/>
      <c r="K227" s="163"/>
      <c r="L227" s="161"/>
      <c r="M227" s="161"/>
      <c r="N227" s="161"/>
    </row>
    <row r="228" spans="2:14" s="9" customFormat="1" x14ac:dyDescent="0.25">
      <c r="B228" s="162"/>
      <c r="C228" s="152"/>
      <c r="D228" s="152"/>
      <c r="E228" s="152"/>
      <c r="F228" s="153"/>
      <c r="G228" s="161"/>
      <c r="H228" s="161"/>
      <c r="I228" s="6"/>
      <c r="J228" s="161"/>
      <c r="K228" s="163"/>
      <c r="L228" s="161"/>
      <c r="M228" s="161"/>
      <c r="N228" s="161"/>
    </row>
    <row r="229" spans="2:14" s="9" customFormat="1" x14ac:dyDescent="0.25">
      <c r="B229" s="162"/>
      <c r="C229" s="152"/>
      <c r="D229" s="152"/>
      <c r="E229" s="152"/>
      <c r="F229" s="153"/>
      <c r="G229" s="161"/>
      <c r="H229" s="161"/>
      <c r="I229" s="6"/>
      <c r="J229" s="161"/>
      <c r="K229" s="163"/>
      <c r="L229" s="161"/>
      <c r="M229" s="161"/>
      <c r="N229" s="161"/>
    </row>
    <row r="230" spans="2:14" s="9" customFormat="1" x14ac:dyDescent="0.25">
      <c r="B230" s="162"/>
      <c r="C230" s="152"/>
      <c r="D230" s="152"/>
      <c r="E230" s="152"/>
      <c r="F230" s="153"/>
      <c r="G230" s="161"/>
      <c r="H230" s="161"/>
      <c r="I230" s="6"/>
      <c r="J230" s="161"/>
      <c r="K230" s="163"/>
      <c r="L230" s="161"/>
      <c r="M230" s="161"/>
      <c r="N230" s="161"/>
    </row>
    <row r="231" spans="2:14" s="9" customFormat="1" x14ac:dyDescent="0.25">
      <c r="B231" s="162"/>
      <c r="C231" s="152"/>
      <c r="D231" s="152"/>
      <c r="E231" s="152"/>
      <c r="F231" s="153"/>
      <c r="G231" s="161"/>
      <c r="H231" s="161"/>
      <c r="I231" s="6"/>
      <c r="J231" s="161"/>
      <c r="K231" s="163"/>
      <c r="L231" s="161"/>
      <c r="M231" s="161"/>
      <c r="N231" s="161"/>
    </row>
    <row r="232" spans="2:14" s="9" customFormat="1" x14ac:dyDescent="0.25">
      <c r="B232" s="162"/>
      <c r="C232" s="152"/>
      <c r="D232" s="152"/>
      <c r="E232" s="152"/>
      <c r="F232" s="153"/>
      <c r="G232" s="161"/>
      <c r="H232" s="161"/>
      <c r="I232" s="6"/>
      <c r="J232" s="161"/>
      <c r="K232" s="163"/>
      <c r="L232" s="161"/>
      <c r="M232" s="161"/>
      <c r="N232" s="161"/>
    </row>
    <row r="233" spans="2:14" s="9" customFormat="1" x14ac:dyDescent="0.25">
      <c r="B233" s="162"/>
      <c r="C233" s="152"/>
      <c r="D233" s="152"/>
      <c r="E233" s="152"/>
      <c r="F233" s="153"/>
      <c r="G233" s="161"/>
      <c r="H233" s="161"/>
      <c r="I233" s="6"/>
      <c r="J233" s="161"/>
      <c r="K233" s="163"/>
      <c r="L233" s="161"/>
      <c r="M233" s="161"/>
      <c r="N233" s="161"/>
    </row>
    <row r="234" spans="2:14" s="9" customFormat="1" x14ac:dyDescent="0.25">
      <c r="B234" s="162"/>
      <c r="C234" s="152"/>
      <c r="D234" s="152"/>
      <c r="E234" s="152"/>
      <c r="F234" s="153"/>
      <c r="G234" s="161"/>
      <c r="H234" s="161"/>
      <c r="I234" s="6"/>
      <c r="J234" s="161"/>
      <c r="K234" s="163"/>
      <c r="L234" s="161"/>
      <c r="M234" s="161"/>
      <c r="N234" s="161"/>
    </row>
    <row r="235" spans="2:14" s="9" customFormat="1" x14ac:dyDescent="0.25">
      <c r="B235" s="162"/>
      <c r="C235" s="152"/>
      <c r="D235" s="152"/>
      <c r="E235" s="152"/>
      <c r="F235" s="153"/>
      <c r="G235" s="161"/>
      <c r="H235" s="161"/>
      <c r="I235" s="6"/>
      <c r="J235" s="161"/>
      <c r="K235" s="163"/>
      <c r="L235" s="161"/>
      <c r="M235" s="161"/>
      <c r="N235" s="161"/>
    </row>
    <row r="236" spans="2:14" s="9" customFormat="1" x14ac:dyDescent="0.25">
      <c r="B236" s="162"/>
      <c r="C236" s="152"/>
      <c r="D236" s="152"/>
      <c r="E236" s="152"/>
      <c r="F236" s="153"/>
      <c r="G236" s="161"/>
      <c r="H236" s="161"/>
      <c r="I236" s="6"/>
      <c r="J236" s="161"/>
      <c r="K236" s="163"/>
      <c r="L236" s="161"/>
      <c r="M236" s="161"/>
      <c r="N236" s="161"/>
    </row>
    <row r="237" spans="2:14" s="9" customFormat="1" x14ac:dyDescent="0.25">
      <c r="B237" s="162"/>
      <c r="C237" s="152"/>
      <c r="D237" s="152"/>
      <c r="E237" s="152"/>
      <c r="F237" s="153"/>
      <c r="G237" s="161"/>
      <c r="H237" s="161"/>
      <c r="I237" s="6"/>
      <c r="J237" s="161"/>
      <c r="K237" s="163"/>
      <c r="L237" s="161"/>
      <c r="M237" s="161"/>
      <c r="N237" s="161"/>
    </row>
    <row r="238" spans="2:14" s="9" customFormat="1" x14ac:dyDescent="0.25">
      <c r="B238" s="162"/>
      <c r="C238" s="152"/>
      <c r="D238" s="152"/>
      <c r="E238" s="152"/>
      <c r="F238" s="153"/>
      <c r="G238" s="161"/>
      <c r="H238" s="161"/>
      <c r="I238" s="6"/>
      <c r="J238" s="161"/>
      <c r="K238" s="163"/>
      <c r="L238" s="161"/>
      <c r="M238" s="161"/>
      <c r="N238" s="161"/>
    </row>
    <row r="239" spans="2:14" s="9" customFormat="1" x14ac:dyDescent="0.25">
      <c r="B239" s="162"/>
      <c r="C239" s="152"/>
      <c r="D239" s="152"/>
      <c r="E239" s="152"/>
      <c r="F239" s="153"/>
      <c r="G239" s="161"/>
      <c r="H239" s="161"/>
      <c r="I239" s="6"/>
      <c r="J239" s="161"/>
      <c r="K239" s="163"/>
      <c r="L239" s="161"/>
      <c r="M239" s="161"/>
      <c r="N239" s="161"/>
    </row>
    <row r="240" spans="2:14" s="9" customFormat="1" x14ac:dyDescent="0.25">
      <c r="B240" s="162"/>
      <c r="C240" s="152"/>
      <c r="D240" s="152"/>
      <c r="E240" s="152"/>
      <c r="F240" s="153"/>
      <c r="G240" s="161"/>
      <c r="H240" s="161"/>
      <c r="I240" s="6"/>
      <c r="J240" s="161"/>
      <c r="K240" s="163"/>
      <c r="L240" s="161"/>
      <c r="M240" s="161"/>
      <c r="N240" s="161"/>
    </row>
    <row r="241" spans="2:14" s="9" customFormat="1" x14ac:dyDescent="0.25">
      <c r="B241" s="162"/>
      <c r="C241" s="152"/>
      <c r="D241" s="152"/>
      <c r="E241" s="152"/>
      <c r="F241" s="153"/>
      <c r="G241" s="161"/>
      <c r="H241" s="161"/>
      <c r="I241" s="6"/>
      <c r="J241" s="161"/>
      <c r="K241" s="163"/>
      <c r="L241" s="161"/>
      <c r="M241" s="161"/>
      <c r="N241" s="161"/>
    </row>
    <row r="242" spans="2:14" s="9" customFormat="1" x14ac:dyDescent="0.25">
      <c r="B242" s="162"/>
      <c r="C242" s="152"/>
      <c r="D242" s="152"/>
      <c r="E242" s="152"/>
      <c r="F242" s="153"/>
      <c r="G242" s="161"/>
      <c r="H242" s="161"/>
      <c r="I242" s="6"/>
      <c r="J242" s="161"/>
      <c r="K242" s="163"/>
      <c r="L242" s="161"/>
      <c r="M242" s="161"/>
      <c r="N242" s="161"/>
    </row>
    <row r="243" spans="2:14" s="9" customFormat="1" x14ac:dyDescent="0.25">
      <c r="B243" s="162"/>
      <c r="C243" s="152"/>
      <c r="D243" s="152"/>
      <c r="E243" s="152"/>
      <c r="F243" s="153"/>
      <c r="G243" s="161"/>
      <c r="H243" s="161"/>
      <c r="I243" s="6"/>
      <c r="J243" s="161"/>
      <c r="K243" s="163"/>
      <c r="L243" s="161"/>
      <c r="M243" s="161"/>
      <c r="N243" s="161"/>
    </row>
    <row r="244" spans="2:14" s="9" customFormat="1" x14ac:dyDescent="0.25">
      <c r="B244" s="162"/>
      <c r="C244" s="152"/>
      <c r="D244" s="152"/>
      <c r="E244" s="152"/>
      <c r="F244" s="153"/>
      <c r="G244" s="161"/>
      <c r="H244" s="161"/>
      <c r="I244" s="6"/>
      <c r="J244" s="161"/>
      <c r="K244" s="163"/>
      <c r="L244" s="161"/>
      <c r="M244" s="161"/>
      <c r="N244" s="161"/>
    </row>
    <row r="245" spans="2:14" s="9" customFormat="1" x14ac:dyDescent="0.25">
      <c r="B245" s="162"/>
      <c r="C245" s="152"/>
      <c r="D245" s="152"/>
      <c r="E245" s="152"/>
      <c r="F245" s="153"/>
      <c r="G245" s="161"/>
      <c r="H245" s="161"/>
      <c r="I245" s="6"/>
      <c r="J245" s="161"/>
      <c r="K245" s="163"/>
      <c r="L245" s="161"/>
      <c r="M245" s="161"/>
      <c r="N245" s="161"/>
    </row>
    <row r="246" spans="2:14" s="9" customFormat="1" x14ac:dyDescent="0.25">
      <c r="B246" s="162"/>
      <c r="C246" s="152"/>
      <c r="D246" s="152"/>
      <c r="E246" s="152"/>
      <c r="F246" s="153"/>
      <c r="G246" s="161"/>
      <c r="H246" s="161"/>
      <c r="I246" s="6"/>
      <c r="J246" s="161"/>
      <c r="K246" s="163"/>
      <c r="L246" s="161"/>
      <c r="M246" s="161"/>
      <c r="N246" s="161"/>
    </row>
    <row r="247" spans="2:14" s="9" customFormat="1" x14ac:dyDescent="0.25">
      <c r="B247" s="162"/>
      <c r="C247" s="152"/>
      <c r="D247" s="152"/>
      <c r="E247" s="152"/>
      <c r="F247" s="153"/>
      <c r="G247" s="161"/>
      <c r="H247" s="161"/>
      <c r="I247" s="6"/>
      <c r="J247" s="161"/>
      <c r="K247" s="163"/>
      <c r="L247" s="161"/>
      <c r="M247" s="161"/>
      <c r="N247" s="161"/>
    </row>
    <row r="248" spans="2:14" s="9" customFormat="1" x14ac:dyDescent="0.25">
      <c r="B248" s="162"/>
      <c r="C248" s="152"/>
      <c r="D248" s="152"/>
      <c r="E248" s="152"/>
      <c r="F248" s="153"/>
      <c r="G248" s="161"/>
      <c r="H248" s="161"/>
      <c r="I248" s="6"/>
      <c r="J248" s="161"/>
      <c r="K248" s="163"/>
      <c r="L248" s="161"/>
      <c r="M248" s="161"/>
      <c r="N248" s="161"/>
    </row>
    <row r="249" spans="2:14" s="9" customFormat="1" x14ac:dyDescent="0.25">
      <c r="B249" s="162"/>
      <c r="C249" s="152"/>
      <c r="D249" s="152"/>
      <c r="E249" s="152"/>
      <c r="F249" s="153"/>
      <c r="G249" s="161"/>
      <c r="H249" s="161"/>
      <c r="I249" s="6"/>
      <c r="J249" s="161"/>
      <c r="K249" s="163"/>
      <c r="L249" s="161"/>
      <c r="M249" s="161"/>
      <c r="N249" s="161"/>
    </row>
    <row r="250" spans="2:14" s="9" customFormat="1" x14ac:dyDescent="0.25">
      <c r="B250" s="162"/>
      <c r="C250" s="152"/>
      <c r="D250" s="152"/>
      <c r="E250" s="152"/>
      <c r="F250" s="153"/>
      <c r="G250" s="161"/>
      <c r="H250" s="161"/>
      <c r="I250" s="6"/>
      <c r="J250" s="161"/>
      <c r="K250" s="163"/>
      <c r="L250" s="161"/>
      <c r="M250" s="161"/>
      <c r="N250" s="161"/>
    </row>
    <row r="251" spans="2:14" s="9" customFormat="1" x14ac:dyDescent="0.25">
      <c r="B251" s="162"/>
      <c r="C251" s="152"/>
      <c r="D251" s="152"/>
      <c r="E251" s="152"/>
      <c r="F251" s="153"/>
      <c r="G251" s="161"/>
      <c r="H251" s="161"/>
      <c r="I251" s="6"/>
      <c r="J251" s="161"/>
      <c r="K251" s="163"/>
      <c r="L251" s="161"/>
      <c r="M251" s="161"/>
      <c r="N251" s="161"/>
    </row>
    <row r="252" spans="2:14" s="9" customFormat="1" x14ac:dyDescent="0.25">
      <c r="B252" s="162"/>
      <c r="C252" s="152"/>
      <c r="D252" s="152"/>
      <c r="E252" s="152"/>
      <c r="F252" s="153"/>
      <c r="G252" s="161"/>
      <c r="H252" s="161"/>
      <c r="I252" s="6"/>
      <c r="J252" s="161"/>
      <c r="K252" s="163"/>
      <c r="L252" s="161"/>
      <c r="M252" s="161"/>
      <c r="N252" s="161"/>
    </row>
    <row r="253" spans="2:14" s="9" customFormat="1" x14ac:dyDescent="0.25">
      <c r="B253" s="162"/>
      <c r="C253" s="152"/>
      <c r="D253" s="152"/>
      <c r="E253" s="152"/>
      <c r="F253" s="153"/>
      <c r="G253" s="161"/>
      <c r="H253" s="161"/>
      <c r="I253" s="6"/>
      <c r="J253" s="161"/>
      <c r="K253" s="163"/>
      <c r="L253" s="161"/>
      <c r="M253" s="161"/>
      <c r="N253" s="161"/>
    </row>
    <row r="254" spans="2:14" s="9" customFormat="1" x14ac:dyDescent="0.25">
      <c r="B254" s="162"/>
      <c r="C254" s="152"/>
      <c r="D254" s="152"/>
      <c r="E254" s="152"/>
      <c r="F254" s="153"/>
      <c r="G254" s="161"/>
      <c r="H254" s="161"/>
      <c r="I254" s="6"/>
      <c r="J254" s="161"/>
      <c r="K254" s="163"/>
      <c r="L254" s="161"/>
      <c r="M254" s="161"/>
      <c r="N254" s="161"/>
    </row>
    <row r="255" spans="2:14" s="9" customFormat="1" x14ac:dyDescent="0.25">
      <c r="B255" s="162"/>
      <c r="C255" s="152"/>
      <c r="D255" s="152"/>
      <c r="E255" s="152"/>
      <c r="F255" s="153"/>
      <c r="G255" s="161"/>
      <c r="H255" s="161"/>
      <c r="I255" s="6"/>
      <c r="J255" s="161"/>
      <c r="K255" s="163"/>
      <c r="L255" s="161"/>
      <c r="M255" s="161"/>
      <c r="N255" s="161"/>
    </row>
    <row r="256" spans="2:14" s="9" customFormat="1" x14ac:dyDescent="0.25">
      <c r="B256" s="162"/>
      <c r="C256" s="152"/>
      <c r="D256" s="152"/>
      <c r="E256" s="152"/>
      <c r="F256" s="153"/>
      <c r="G256" s="161"/>
      <c r="H256" s="161"/>
      <c r="I256" s="6"/>
      <c r="J256" s="161"/>
      <c r="K256" s="163"/>
      <c r="L256" s="161"/>
      <c r="M256" s="161"/>
      <c r="N256" s="161"/>
    </row>
    <row r="257" spans="2:14" s="9" customFormat="1" x14ac:dyDescent="0.25">
      <c r="B257" s="162"/>
      <c r="C257" s="152"/>
      <c r="D257" s="152"/>
      <c r="E257" s="152"/>
      <c r="F257" s="153"/>
      <c r="G257" s="161"/>
      <c r="H257" s="161"/>
      <c r="I257" s="6"/>
      <c r="J257" s="161"/>
      <c r="K257" s="163"/>
      <c r="L257" s="161"/>
      <c r="M257" s="161"/>
      <c r="N257" s="161"/>
    </row>
    <row r="258" spans="2:14" s="9" customFormat="1" x14ac:dyDescent="0.25">
      <c r="B258" s="162"/>
      <c r="C258" s="152"/>
      <c r="D258" s="152"/>
      <c r="E258" s="152"/>
      <c r="F258" s="153"/>
      <c r="G258" s="161"/>
      <c r="H258" s="161"/>
      <c r="I258" s="6"/>
      <c r="J258" s="161"/>
      <c r="K258" s="163"/>
      <c r="L258" s="161"/>
      <c r="M258" s="161"/>
      <c r="N258" s="161"/>
    </row>
    <row r="259" spans="2:14" s="9" customFormat="1" x14ac:dyDescent="0.25">
      <c r="B259" s="162"/>
      <c r="C259" s="152"/>
      <c r="D259" s="152"/>
      <c r="E259" s="152"/>
      <c r="F259" s="153"/>
      <c r="G259" s="161"/>
      <c r="H259" s="161"/>
      <c r="I259" s="6"/>
      <c r="J259" s="161"/>
      <c r="K259" s="163"/>
      <c r="L259" s="161"/>
      <c r="M259" s="161"/>
      <c r="N259" s="161"/>
    </row>
    <row r="260" spans="2:14" s="9" customFormat="1" x14ac:dyDescent="0.25">
      <c r="B260" s="162"/>
      <c r="C260" s="152"/>
      <c r="D260" s="152"/>
      <c r="E260" s="152"/>
      <c r="F260" s="153"/>
      <c r="G260" s="161"/>
      <c r="H260" s="161"/>
      <c r="I260" s="6"/>
      <c r="J260" s="161"/>
      <c r="K260" s="163"/>
      <c r="L260" s="161"/>
      <c r="M260" s="161"/>
      <c r="N260" s="161"/>
    </row>
  </sheetData>
  <autoFilter ref="B2:N2"/>
  <mergeCells count="44">
    <mergeCell ref="A1:N1"/>
    <mergeCell ref="B182:M182"/>
    <mergeCell ref="B183:G183"/>
    <mergeCell ref="B184:F184"/>
    <mergeCell ref="B185:D185"/>
    <mergeCell ref="E185:F185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2:F192"/>
    <mergeCell ref="B194:N194"/>
    <mergeCell ref="B196:N196"/>
    <mergeCell ref="B198:N198"/>
    <mergeCell ref="B200:K200"/>
    <mergeCell ref="B201:K201"/>
    <mergeCell ref="B202:F202"/>
    <mergeCell ref="G202:H202"/>
    <mergeCell ref="B203:F203"/>
    <mergeCell ref="G203:H203"/>
    <mergeCell ref="B204:F204"/>
    <mergeCell ref="G204:H204"/>
    <mergeCell ref="B205:F205"/>
    <mergeCell ref="G205:H205"/>
    <mergeCell ref="B206:F206"/>
    <mergeCell ref="G206:H206"/>
    <mergeCell ref="B207:F207"/>
    <mergeCell ref="G207:H207"/>
    <mergeCell ref="B211:F211"/>
    <mergeCell ref="G211:H211"/>
    <mergeCell ref="B212:F212"/>
    <mergeCell ref="G212:H212"/>
    <mergeCell ref="B208:F208"/>
    <mergeCell ref="G208:H208"/>
    <mergeCell ref="B209:F209"/>
    <mergeCell ref="G209:H209"/>
    <mergeCell ref="B210:F210"/>
    <mergeCell ref="G210:H210"/>
  </mergeCells>
  <hyperlinks>
    <hyperlink ref="G203" r:id="rId1"/>
    <hyperlink ref="G204" r:id="rId2"/>
    <hyperlink ref="G205" r:id="rId3"/>
    <hyperlink ref="G206" r:id="rId4"/>
    <hyperlink ref="G207" r:id="rId5"/>
    <hyperlink ref="G208" r:id="rId6"/>
    <hyperlink ref="G209" r:id="rId7"/>
    <hyperlink ref="G210" r:id="rId8"/>
    <hyperlink ref="G211" r:id="rId9"/>
    <hyperlink ref="G212" r:id="rId10"/>
  </hyperlinks>
  <pageMargins left="0.25" right="0.25" top="0.75" bottom="0.75" header="0.3" footer="0.511811023622047"/>
  <pageSetup paperSize="9" scale="79" fitToHeight="0" orientation="landscape" r:id="rId11"/>
  <headerFooter>
    <oddHeader>&amp;CPREFEITURA MUNICIPAL DE BANDEIRANTES
ESTADO DO PARANÁ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3"/>
  <sheetViews>
    <sheetView zoomScaleNormal="100" workbookViewId="0">
      <selection activeCell="C184" sqref="C184"/>
    </sheetView>
  </sheetViews>
  <sheetFormatPr defaultColWidth="8.7109375" defaultRowHeight="15" x14ac:dyDescent="0.25"/>
  <cols>
    <col min="1" max="1" width="6" style="6" customWidth="1"/>
    <col min="2" max="2" width="6.42578125" style="6" customWidth="1"/>
    <col min="3" max="3" width="52.85546875" style="6" customWidth="1"/>
    <col min="4" max="4" width="15.5703125" style="6" customWidth="1"/>
    <col min="5" max="5" width="14.5703125" style="6" customWidth="1"/>
    <col min="6" max="6" width="15.85546875" style="6" customWidth="1"/>
    <col min="7" max="7" width="14.7109375" style="6" customWidth="1"/>
    <col min="8" max="8" width="14.28515625" style="6" customWidth="1"/>
    <col min="9" max="9" width="13.28515625" style="6" customWidth="1"/>
    <col min="10" max="10" width="15.42578125" style="6" customWidth="1"/>
  </cols>
  <sheetData>
    <row r="1" spans="1:11" ht="27.75" customHeight="1" x14ac:dyDescent="0.25">
      <c r="A1" s="302" t="s">
        <v>258</v>
      </c>
      <c r="B1" s="302"/>
      <c r="C1" s="302"/>
      <c r="D1" s="302"/>
      <c r="E1" s="302"/>
      <c r="F1" s="302"/>
      <c r="G1" s="302"/>
      <c r="H1" s="302"/>
      <c r="I1" s="302"/>
      <c r="J1" s="302"/>
    </row>
    <row r="2" spans="1:11" ht="57" customHeight="1" x14ac:dyDescent="0.25">
      <c r="A2" s="165" t="s">
        <v>2</v>
      </c>
      <c r="B2" s="166" t="s">
        <v>259</v>
      </c>
      <c r="C2" s="167" t="s">
        <v>6</v>
      </c>
      <c r="D2" s="168" t="s">
        <v>260</v>
      </c>
      <c r="E2" s="168" t="s">
        <v>261</v>
      </c>
      <c r="F2" s="168" t="s">
        <v>262</v>
      </c>
      <c r="G2" s="168" t="s">
        <v>263</v>
      </c>
      <c r="H2" s="168" t="s">
        <v>264</v>
      </c>
      <c r="I2" s="168" t="s">
        <v>265</v>
      </c>
      <c r="J2" s="169" t="s">
        <v>266</v>
      </c>
      <c r="K2" s="170" t="s">
        <v>267</v>
      </c>
    </row>
    <row r="3" spans="1:11" s="175" customFormat="1" ht="78.75" customHeight="1" x14ac:dyDescent="0.2">
      <c r="A3" s="171">
        <v>1</v>
      </c>
      <c r="B3" s="28">
        <v>202</v>
      </c>
      <c r="C3" s="128" t="s">
        <v>268</v>
      </c>
      <c r="D3" s="172"/>
      <c r="E3" s="173"/>
      <c r="F3" s="173"/>
      <c r="G3" s="173"/>
      <c r="H3" s="173"/>
      <c r="I3" s="174"/>
      <c r="J3" s="32" t="e">
        <f t="shared" ref="J3:J34" si="0">AVERAGE(D3:I3)</f>
        <v>#DIV/0!</v>
      </c>
    </row>
    <row r="4" spans="1:11" s="175" customFormat="1" ht="68.25" customHeight="1" x14ac:dyDescent="0.2">
      <c r="A4" s="171">
        <v>2</v>
      </c>
      <c r="B4" s="28">
        <v>70</v>
      </c>
      <c r="C4" s="176" t="s">
        <v>269</v>
      </c>
      <c r="D4" s="172"/>
      <c r="E4" s="173"/>
      <c r="F4" s="173">
        <v>42</v>
      </c>
      <c r="G4" s="173"/>
      <c r="H4" s="173"/>
      <c r="I4" s="174"/>
      <c r="J4" s="32">
        <f t="shared" si="0"/>
        <v>42</v>
      </c>
    </row>
    <row r="5" spans="1:11" s="175" customFormat="1" ht="28.5" customHeight="1" x14ac:dyDescent="0.2">
      <c r="A5" s="171">
        <v>3</v>
      </c>
      <c r="B5" s="46">
        <v>65</v>
      </c>
      <c r="C5" s="176" t="s">
        <v>270</v>
      </c>
      <c r="D5" s="172">
        <v>4.32</v>
      </c>
      <c r="E5" s="173"/>
      <c r="F5" s="173"/>
      <c r="G5" s="173">
        <v>6.71</v>
      </c>
      <c r="H5" s="173"/>
      <c r="I5" s="174"/>
      <c r="J5" s="32">
        <f t="shared" si="0"/>
        <v>5.5150000000000006</v>
      </c>
    </row>
    <row r="6" spans="1:11" s="175" customFormat="1" ht="27" customHeight="1" x14ac:dyDescent="0.2">
      <c r="A6" s="171">
        <v>4</v>
      </c>
      <c r="B6" s="61">
        <v>75</v>
      </c>
      <c r="C6" s="176" t="s">
        <v>271</v>
      </c>
      <c r="D6" s="172">
        <v>4.4000000000000004</v>
      </c>
      <c r="E6" s="173"/>
      <c r="F6" s="173"/>
      <c r="G6" s="173"/>
      <c r="H6" s="173"/>
      <c r="I6" s="174"/>
      <c r="J6" s="32">
        <f t="shared" si="0"/>
        <v>4.4000000000000004</v>
      </c>
    </row>
    <row r="7" spans="1:11" s="175" customFormat="1" ht="56.25" customHeight="1" x14ac:dyDescent="0.2">
      <c r="A7" s="171">
        <v>5</v>
      </c>
      <c r="B7" s="61">
        <v>140</v>
      </c>
      <c r="C7" s="128" t="s">
        <v>272</v>
      </c>
      <c r="D7" s="172">
        <v>29</v>
      </c>
      <c r="E7" s="173"/>
      <c r="F7" s="173"/>
      <c r="G7" s="173"/>
      <c r="H7" s="173"/>
      <c r="I7" s="174"/>
      <c r="J7" s="32">
        <f t="shared" si="0"/>
        <v>29</v>
      </c>
    </row>
    <row r="8" spans="1:11" s="175" customFormat="1" ht="49.5" customHeight="1" x14ac:dyDescent="0.2">
      <c r="A8" s="171">
        <v>6</v>
      </c>
      <c r="B8" s="61">
        <v>85</v>
      </c>
      <c r="C8" s="128" t="s">
        <v>273</v>
      </c>
      <c r="D8" s="172"/>
      <c r="E8" s="173"/>
      <c r="F8" s="173"/>
      <c r="G8" s="173"/>
      <c r="H8" s="173"/>
      <c r="I8" s="174"/>
      <c r="J8" s="32" t="e">
        <f t="shared" si="0"/>
        <v>#DIV/0!</v>
      </c>
    </row>
    <row r="9" spans="1:11" s="175" customFormat="1" ht="25.5" x14ac:dyDescent="0.2">
      <c r="A9" s="171">
        <v>7</v>
      </c>
      <c r="B9" s="61">
        <v>360</v>
      </c>
      <c r="C9" s="128" t="s">
        <v>274</v>
      </c>
      <c r="D9" s="172">
        <v>0.54</v>
      </c>
      <c r="E9" s="173"/>
      <c r="F9" s="173"/>
      <c r="G9" s="173"/>
      <c r="H9" s="173"/>
      <c r="I9" s="174"/>
      <c r="J9" s="32">
        <f t="shared" si="0"/>
        <v>0.54</v>
      </c>
    </row>
    <row r="10" spans="1:11" s="175" customFormat="1" ht="48" customHeight="1" x14ac:dyDescent="0.2">
      <c r="A10" s="171">
        <v>8</v>
      </c>
      <c r="B10" s="61">
        <v>2250</v>
      </c>
      <c r="C10" s="176" t="s">
        <v>275</v>
      </c>
      <c r="D10" s="172"/>
      <c r="E10" s="173"/>
      <c r="F10" s="173"/>
      <c r="G10" s="173"/>
      <c r="H10" s="173"/>
      <c r="I10" s="174"/>
      <c r="J10" s="32" t="e">
        <f t="shared" si="0"/>
        <v>#DIV/0!</v>
      </c>
    </row>
    <row r="11" spans="1:11" s="175" customFormat="1" ht="25.5" x14ac:dyDescent="0.2">
      <c r="A11" s="171">
        <v>9</v>
      </c>
      <c r="B11" s="61">
        <v>580</v>
      </c>
      <c r="C11" s="176" t="s">
        <v>276</v>
      </c>
      <c r="D11" s="172"/>
      <c r="E11" s="173"/>
      <c r="F11" s="173"/>
      <c r="G11" s="173"/>
      <c r="H11" s="173"/>
      <c r="I11" s="174"/>
      <c r="J11" s="32" t="e">
        <f t="shared" si="0"/>
        <v>#DIV/0!</v>
      </c>
    </row>
    <row r="12" spans="1:11" s="175" customFormat="1" ht="17.25" customHeight="1" x14ac:dyDescent="0.2">
      <c r="A12" s="171">
        <v>10</v>
      </c>
      <c r="B12" s="61">
        <v>180</v>
      </c>
      <c r="C12" s="176" t="s">
        <v>277</v>
      </c>
      <c r="D12" s="172"/>
      <c r="E12" s="173"/>
      <c r="F12" s="173"/>
      <c r="G12" s="173"/>
      <c r="H12" s="173"/>
      <c r="I12" s="174"/>
      <c r="J12" s="32" t="e">
        <f t="shared" si="0"/>
        <v>#DIV/0!</v>
      </c>
    </row>
    <row r="13" spans="1:11" s="175" customFormat="1" ht="25.5" x14ac:dyDescent="0.2">
      <c r="A13" s="171">
        <v>11</v>
      </c>
      <c r="B13" s="61">
        <v>200</v>
      </c>
      <c r="C13" s="176" t="s">
        <v>278</v>
      </c>
      <c r="D13" s="172"/>
      <c r="E13" s="173"/>
      <c r="F13" s="173"/>
      <c r="G13" s="173"/>
      <c r="H13" s="173"/>
      <c r="I13" s="174"/>
      <c r="J13" s="32" t="e">
        <f t="shared" si="0"/>
        <v>#DIV/0!</v>
      </c>
    </row>
    <row r="14" spans="1:11" s="175" customFormat="1" ht="25.5" customHeight="1" x14ac:dyDescent="0.2">
      <c r="A14" s="171">
        <v>12</v>
      </c>
      <c r="B14" s="61">
        <v>210</v>
      </c>
      <c r="C14" s="176" t="s">
        <v>279</v>
      </c>
      <c r="D14" s="172"/>
      <c r="E14" s="173"/>
      <c r="F14" s="173">
        <v>0.94</v>
      </c>
      <c r="G14" s="173"/>
      <c r="H14" s="173"/>
      <c r="I14" s="174"/>
      <c r="J14" s="32">
        <f t="shared" si="0"/>
        <v>0.94</v>
      </c>
    </row>
    <row r="15" spans="1:11" s="175" customFormat="1" ht="31.5" customHeight="1" x14ac:dyDescent="0.2">
      <c r="A15" s="171">
        <v>13</v>
      </c>
      <c r="B15" s="77">
        <v>60</v>
      </c>
      <c r="C15" s="128" t="s">
        <v>280</v>
      </c>
      <c r="D15" s="172"/>
      <c r="E15" s="173"/>
      <c r="F15" s="173"/>
      <c r="G15" s="173"/>
      <c r="H15" s="173"/>
      <c r="I15" s="174"/>
      <c r="J15" s="32" t="e">
        <f t="shared" si="0"/>
        <v>#DIV/0!</v>
      </c>
    </row>
    <row r="16" spans="1:11" s="175" customFormat="1" ht="42" customHeight="1" x14ac:dyDescent="0.2">
      <c r="A16" s="171">
        <v>14</v>
      </c>
      <c r="B16" s="77">
        <v>210</v>
      </c>
      <c r="C16" s="128" t="s">
        <v>281</v>
      </c>
      <c r="D16" s="172"/>
      <c r="E16" s="173"/>
      <c r="F16" s="173"/>
      <c r="G16" s="173"/>
      <c r="H16" s="173"/>
      <c r="I16" s="174"/>
      <c r="J16" s="32" t="e">
        <f t="shared" si="0"/>
        <v>#DIV/0!</v>
      </c>
    </row>
    <row r="17" spans="1:10" s="175" customFormat="1" ht="63.75" x14ac:dyDescent="0.2">
      <c r="A17" s="171">
        <v>15</v>
      </c>
      <c r="B17" s="61">
        <v>330</v>
      </c>
      <c r="C17" s="128" t="s">
        <v>282</v>
      </c>
      <c r="D17" s="172"/>
      <c r="E17" s="173"/>
      <c r="F17" s="173"/>
      <c r="G17" s="173">
        <v>6.64</v>
      </c>
      <c r="H17" s="173"/>
      <c r="I17" s="174"/>
      <c r="J17" s="32">
        <f t="shared" si="0"/>
        <v>6.64</v>
      </c>
    </row>
    <row r="18" spans="1:10" s="175" customFormat="1" ht="15.75" customHeight="1" x14ac:dyDescent="0.2">
      <c r="A18" s="171">
        <v>16</v>
      </c>
      <c r="B18" s="61">
        <v>590</v>
      </c>
      <c r="C18" s="176" t="s">
        <v>283</v>
      </c>
      <c r="D18" s="172"/>
      <c r="E18" s="173"/>
      <c r="F18" s="173"/>
      <c r="G18" s="173"/>
      <c r="H18" s="173"/>
      <c r="I18" s="174"/>
      <c r="J18" s="32" t="e">
        <f t="shared" si="0"/>
        <v>#DIV/0!</v>
      </c>
    </row>
    <row r="19" spans="1:10" s="175" customFormat="1" ht="51" x14ac:dyDescent="0.2">
      <c r="A19" s="171">
        <v>17</v>
      </c>
      <c r="B19" s="61">
        <v>750</v>
      </c>
      <c r="C19" s="128" t="s">
        <v>284</v>
      </c>
      <c r="D19" s="172"/>
      <c r="E19" s="173"/>
      <c r="F19" s="173"/>
      <c r="G19" s="173"/>
      <c r="H19" s="173"/>
      <c r="I19" s="174"/>
      <c r="J19" s="32" t="e">
        <f t="shared" si="0"/>
        <v>#DIV/0!</v>
      </c>
    </row>
    <row r="20" spans="1:10" s="175" customFormat="1" ht="76.5" x14ac:dyDescent="0.2">
      <c r="A20" s="171">
        <v>18</v>
      </c>
      <c r="B20" s="61">
        <v>450</v>
      </c>
      <c r="C20" s="176" t="s">
        <v>285</v>
      </c>
      <c r="D20" s="172"/>
      <c r="E20" s="173"/>
      <c r="F20" s="173"/>
      <c r="G20" s="173"/>
      <c r="H20" s="173"/>
      <c r="I20" s="174"/>
      <c r="J20" s="32" t="e">
        <f t="shared" si="0"/>
        <v>#DIV/0!</v>
      </c>
    </row>
    <row r="21" spans="1:10" s="175" customFormat="1" ht="28.5" customHeight="1" x14ac:dyDescent="0.2">
      <c r="A21" s="171">
        <v>19</v>
      </c>
      <c r="B21" s="61">
        <v>105</v>
      </c>
      <c r="C21" s="128" t="s">
        <v>286</v>
      </c>
      <c r="D21" s="172"/>
      <c r="E21" s="173"/>
      <c r="F21" s="173"/>
      <c r="G21" s="173"/>
      <c r="H21" s="173"/>
      <c r="I21" s="174"/>
      <c r="J21" s="32" t="e">
        <f t="shared" si="0"/>
        <v>#DIV/0!</v>
      </c>
    </row>
    <row r="22" spans="1:10" s="175" customFormat="1" ht="51" x14ac:dyDescent="0.2">
      <c r="A22" s="171">
        <v>20</v>
      </c>
      <c r="B22" s="77">
        <v>70</v>
      </c>
      <c r="C22" s="128" t="s">
        <v>37</v>
      </c>
      <c r="D22" s="172">
        <v>44</v>
      </c>
      <c r="E22" s="173">
        <v>22.5</v>
      </c>
      <c r="F22" s="173"/>
      <c r="G22" s="173">
        <v>35.17</v>
      </c>
      <c r="H22" s="173"/>
      <c r="I22" s="174"/>
      <c r="J22" s="32">
        <f t="shared" si="0"/>
        <v>33.89</v>
      </c>
    </row>
    <row r="23" spans="1:10" s="181" customFormat="1" ht="42" customHeight="1" x14ac:dyDescent="0.2">
      <c r="A23" s="177">
        <v>21</v>
      </c>
      <c r="B23" s="61">
        <v>88</v>
      </c>
      <c r="C23" s="176" t="s">
        <v>287</v>
      </c>
      <c r="D23" s="178">
        <v>13.75</v>
      </c>
      <c r="E23" s="179"/>
      <c r="F23" s="179">
        <v>23.33</v>
      </c>
      <c r="G23" s="179"/>
      <c r="H23" s="179"/>
      <c r="I23" s="180"/>
      <c r="J23" s="101">
        <f t="shared" si="0"/>
        <v>18.54</v>
      </c>
    </row>
    <row r="24" spans="1:10" s="175" customFormat="1" ht="34.5" customHeight="1" x14ac:dyDescent="0.2">
      <c r="A24" s="171">
        <v>22</v>
      </c>
      <c r="B24" s="77">
        <v>160</v>
      </c>
      <c r="C24" s="176" t="s">
        <v>288</v>
      </c>
      <c r="D24" s="172"/>
      <c r="E24" s="173"/>
      <c r="F24" s="173"/>
      <c r="G24" s="173"/>
      <c r="H24" s="173"/>
      <c r="I24" s="174"/>
      <c r="J24" s="32" t="e">
        <f t="shared" si="0"/>
        <v>#DIV/0!</v>
      </c>
    </row>
    <row r="25" spans="1:10" s="175" customFormat="1" ht="209.25" customHeight="1" x14ac:dyDescent="0.2">
      <c r="A25" s="171">
        <v>23</v>
      </c>
      <c r="B25" s="61">
        <v>220</v>
      </c>
      <c r="C25" s="182" t="s">
        <v>289</v>
      </c>
      <c r="D25" s="172">
        <v>24.96</v>
      </c>
      <c r="E25" s="173"/>
      <c r="F25" s="173">
        <v>78</v>
      </c>
      <c r="G25" s="173"/>
      <c r="H25" s="173"/>
      <c r="I25" s="174"/>
      <c r="J25" s="32">
        <f t="shared" si="0"/>
        <v>51.480000000000004</v>
      </c>
    </row>
    <row r="26" spans="1:10" s="175" customFormat="1" ht="207.75" customHeight="1" x14ac:dyDescent="0.2">
      <c r="A26" s="171">
        <v>24</v>
      </c>
      <c r="B26" s="77">
        <v>170</v>
      </c>
      <c r="C26" s="183" t="s">
        <v>290</v>
      </c>
      <c r="D26" s="172">
        <v>24.96</v>
      </c>
      <c r="E26" s="173"/>
      <c r="F26" s="173">
        <v>78</v>
      </c>
      <c r="G26" s="173"/>
      <c r="H26" s="173"/>
      <c r="I26" s="174"/>
      <c r="J26" s="32">
        <f t="shared" si="0"/>
        <v>51.480000000000004</v>
      </c>
    </row>
    <row r="27" spans="1:10" s="175" customFormat="1" ht="216.75" x14ac:dyDescent="0.2">
      <c r="A27" s="171">
        <v>25</v>
      </c>
      <c r="B27" s="77">
        <v>130</v>
      </c>
      <c r="C27" s="183" t="s">
        <v>291</v>
      </c>
      <c r="D27" s="172">
        <v>24.96</v>
      </c>
      <c r="E27" s="173">
        <v>21.52</v>
      </c>
      <c r="F27" s="173"/>
      <c r="G27" s="173"/>
      <c r="H27" s="173"/>
      <c r="I27" s="174"/>
      <c r="J27" s="32">
        <f t="shared" si="0"/>
        <v>23.240000000000002</v>
      </c>
    </row>
    <row r="28" spans="1:10" s="175" customFormat="1" ht="63.75" x14ac:dyDescent="0.2">
      <c r="A28" s="171">
        <v>26</v>
      </c>
      <c r="B28" s="61">
        <v>250</v>
      </c>
      <c r="C28" s="176" t="s">
        <v>292</v>
      </c>
      <c r="D28" s="172"/>
      <c r="E28" s="173"/>
      <c r="F28" s="173"/>
      <c r="G28" s="173"/>
      <c r="H28" s="173"/>
      <c r="I28" s="174"/>
      <c r="J28" s="32" t="e">
        <f t="shared" si="0"/>
        <v>#DIV/0!</v>
      </c>
    </row>
    <row r="29" spans="1:10" s="175" customFormat="1" ht="25.5" x14ac:dyDescent="0.2">
      <c r="A29" s="171">
        <v>27</v>
      </c>
      <c r="B29" s="61">
        <v>330</v>
      </c>
      <c r="C29" s="176" t="s">
        <v>293</v>
      </c>
      <c r="D29" s="172">
        <v>11.65</v>
      </c>
      <c r="E29" s="173">
        <v>3.12</v>
      </c>
      <c r="F29" s="173">
        <v>21.48</v>
      </c>
      <c r="G29" s="173">
        <v>5.58</v>
      </c>
      <c r="H29" s="173"/>
      <c r="I29" s="174"/>
      <c r="J29" s="32">
        <f t="shared" si="0"/>
        <v>10.4575</v>
      </c>
    </row>
    <row r="30" spans="1:10" s="175" customFormat="1" ht="51" x14ac:dyDescent="0.2">
      <c r="A30" s="171">
        <v>28</v>
      </c>
      <c r="B30" s="61">
        <v>310</v>
      </c>
      <c r="C30" s="176" t="s">
        <v>294</v>
      </c>
      <c r="D30" s="172"/>
      <c r="E30" s="173"/>
      <c r="F30" s="173">
        <v>7.6</v>
      </c>
      <c r="G30" s="173"/>
      <c r="H30" s="173"/>
      <c r="I30" s="174"/>
      <c r="J30" s="32">
        <f t="shared" si="0"/>
        <v>7.6</v>
      </c>
    </row>
    <row r="31" spans="1:10" s="175" customFormat="1" ht="51" x14ac:dyDescent="0.2">
      <c r="A31" s="171">
        <v>29</v>
      </c>
      <c r="B31" s="61">
        <v>140</v>
      </c>
      <c r="C31" s="176" t="s">
        <v>295</v>
      </c>
      <c r="D31" s="172"/>
      <c r="E31" s="173"/>
      <c r="F31" s="173"/>
      <c r="G31" s="173"/>
      <c r="H31" s="173"/>
      <c r="I31" s="174"/>
      <c r="J31" s="32" t="e">
        <f t="shared" si="0"/>
        <v>#DIV/0!</v>
      </c>
    </row>
    <row r="32" spans="1:10" s="175" customFormat="1" ht="51" x14ac:dyDescent="0.2">
      <c r="A32" s="171">
        <v>30</v>
      </c>
      <c r="B32" s="61">
        <v>150</v>
      </c>
      <c r="C32" s="176" t="s">
        <v>296</v>
      </c>
      <c r="D32" s="172"/>
      <c r="E32" s="173"/>
      <c r="F32" s="173"/>
      <c r="G32" s="173"/>
      <c r="H32" s="173"/>
      <c r="I32" s="174"/>
      <c r="J32" s="32" t="e">
        <f t="shared" si="0"/>
        <v>#DIV/0!</v>
      </c>
    </row>
    <row r="33" spans="1:10" s="175" customFormat="1" ht="51" x14ac:dyDescent="0.2">
      <c r="A33" s="171">
        <v>31</v>
      </c>
      <c r="B33" s="61">
        <v>35</v>
      </c>
      <c r="C33" s="128" t="s">
        <v>297</v>
      </c>
      <c r="D33" s="172"/>
      <c r="E33" s="173"/>
      <c r="F33" s="173"/>
      <c r="G33" s="173"/>
      <c r="H33" s="173"/>
      <c r="I33" s="174"/>
      <c r="J33" s="32" t="e">
        <f t="shared" si="0"/>
        <v>#DIV/0!</v>
      </c>
    </row>
    <row r="34" spans="1:10" s="175" customFormat="1" ht="82.5" customHeight="1" x14ac:dyDescent="0.2">
      <c r="A34" s="171">
        <v>32</v>
      </c>
      <c r="B34" s="61">
        <v>1220</v>
      </c>
      <c r="C34" s="176" t="s">
        <v>298</v>
      </c>
      <c r="D34" s="172"/>
      <c r="E34" s="173"/>
      <c r="F34" s="173"/>
      <c r="G34" s="173"/>
      <c r="H34" s="173"/>
      <c r="I34" s="174"/>
      <c r="J34" s="32" t="e">
        <f t="shared" si="0"/>
        <v>#DIV/0!</v>
      </c>
    </row>
    <row r="35" spans="1:10" s="175" customFormat="1" ht="25.5" x14ac:dyDescent="0.2">
      <c r="A35" s="171">
        <v>33</v>
      </c>
      <c r="B35" s="61">
        <v>300</v>
      </c>
      <c r="C35" s="176" t="s">
        <v>299</v>
      </c>
      <c r="D35" s="172"/>
      <c r="E35" s="173"/>
      <c r="F35" s="173"/>
      <c r="G35" s="173"/>
      <c r="H35" s="173"/>
      <c r="I35" s="174"/>
      <c r="J35" s="32" t="e">
        <f t="shared" ref="J35:J66" si="1">AVERAGE(D35:I35)</f>
        <v>#DIV/0!</v>
      </c>
    </row>
    <row r="36" spans="1:10" s="175" customFormat="1" ht="38.25" x14ac:dyDescent="0.2">
      <c r="A36" s="171">
        <v>34</v>
      </c>
      <c r="B36" s="61">
        <v>280</v>
      </c>
      <c r="C36" s="176" t="s">
        <v>300</v>
      </c>
      <c r="D36" s="172"/>
      <c r="E36" s="173"/>
      <c r="F36" s="173"/>
      <c r="G36" s="173"/>
      <c r="H36" s="173"/>
      <c r="I36" s="174"/>
      <c r="J36" s="32" t="e">
        <f t="shared" si="1"/>
        <v>#DIV/0!</v>
      </c>
    </row>
    <row r="37" spans="1:10" s="175" customFormat="1" ht="38.25" x14ac:dyDescent="0.2">
      <c r="A37" s="171">
        <v>35</v>
      </c>
      <c r="B37" s="61">
        <v>150</v>
      </c>
      <c r="C37" s="176" t="s">
        <v>301</v>
      </c>
      <c r="D37" s="172">
        <v>1.64</v>
      </c>
      <c r="E37" s="173"/>
      <c r="F37" s="173">
        <v>21.63</v>
      </c>
      <c r="G37" s="173"/>
      <c r="H37" s="173"/>
      <c r="I37" s="174"/>
      <c r="J37" s="32">
        <f t="shared" si="1"/>
        <v>11.635</v>
      </c>
    </row>
    <row r="38" spans="1:10" s="175" customFormat="1" ht="38.25" x14ac:dyDescent="0.2">
      <c r="A38" s="171">
        <v>36</v>
      </c>
      <c r="B38" s="61">
        <v>150</v>
      </c>
      <c r="C38" s="176" t="s">
        <v>302</v>
      </c>
      <c r="D38" s="172">
        <v>1.59</v>
      </c>
      <c r="E38" s="173"/>
      <c r="F38" s="173">
        <v>22.14</v>
      </c>
      <c r="G38" s="173">
        <v>1.95</v>
      </c>
      <c r="H38" s="173"/>
      <c r="I38" s="174"/>
      <c r="J38" s="32">
        <f t="shared" si="1"/>
        <v>8.56</v>
      </c>
    </row>
    <row r="39" spans="1:10" s="175" customFormat="1" ht="38.25" x14ac:dyDescent="0.2">
      <c r="A39" s="171">
        <v>37</v>
      </c>
      <c r="B39" s="61">
        <v>150</v>
      </c>
      <c r="C39" s="176" t="s">
        <v>303</v>
      </c>
      <c r="D39" s="172">
        <v>1.64</v>
      </c>
      <c r="E39" s="173"/>
      <c r="F39" s="173">
        <v>22.6</v>
      </c>
      <c r="G39" s="173"/>
      <c r="H39" s="173"/>
      <c r="I39" s="174"/>
      <c r="J39" s="32">
        <f t="shared" si="1"/>
        <v>12.120000000000001</v>
      </c>
    </row>
    <row r="40" spans="1:10" s="175" customFormat="1" ht="38.25" x14ac:dyDescent="0.2">
      <c r="A40" s="171">
        <v>38</v>
      </c>
      <c r="B40" s="61">
        <v>150</v>
      </c>
      <c r="C40" s="176" t="s">
        <v>304</v>
      </c>
      <c r="D40" s="172"/>
      <c r="E40" s="173"/>
      <c r="F40" s="173"/>
      <c r="G40" s="173"/>
      <c r="H40" s="173"/>
      <c r="I40" s="174"/>
      <c r="J40" s="32" t="e">
        <f t="shared" si="1"/>
        <v>#DIV/0!</v>
      </c>
    </row>
    <row r="41" spans="1:10" s="175" customFormat="1" ht="38.25" x14ac:dyDescent="0.2">
      <c r="A41" s="171">
        <v>39</v>
      </c>
      <c r="B41" s="99">
        <v>200</v>
      </c>
      <c r="C41" s="176" t="s">
        <v>305</v>
      </c>
      <c r="D41" s="172">
        <v>1.64</v>
      </c>
      <c r="E41" s="173"/>
      <c r="F41" s="173"/>
      <c r="G41" s="173"/>
      <c r="H41" s="173"/>
      <c r="I41" s="174"/>
      <c r="J41" s="32">
        <f t="shared" si="1"/>
        <v>1.64</v>
      </c>
    </row>
    <row r="42" spans="1:10" s="175" customFormat="1" ht="19.5" customHeight="1" x14ac:dyDescent="0.2">
      <c r="A42" s="171">
        <v>40</v>
      </c>
      <c r="B42" s="61">
        <v>60</v>
      </c>
      <c r="C42" s="128" t="s">
        <v>306</v>
      </c>
      <c r="D42" s="172">
        <v>8.09</v>
      </c>
      <c r="E42" s="173"/>
      <c r="F42" s="173"/>
      <c r="G42" s="173"/>
      <c r="H42" s="173"/>
      <c r="I42" s="174"/>
      <c r="J42" s="32">
        <f t="shared" si="1"/>
        <v>8.09</v>
      </c>
    </row>
    <row r="43" spans="1:10" s="175" customFormat="1" ht="41.25" customHeight="1" x14ac:dyDescent="0.2">
      <c r="A43" s="171">
        <v>41</v>
      </c>
      <c r="B43" s="75">
        <v>330</v>
      </c>
      <c r="C43" s="128" t="s">
        <v>307</v>
      </c>
      <c r="D43" s="172"/>
      <c r="E43" s="173"/>
      <c r="F43" s="173">
        <v>3.35</v>
      </c>
      <c r="G43" s="173"/>
      <c r="H43" s="173"/>
      <c r="I43" s="174"/>
      <c r="J43" s="32">
        <f t="shared" si="1"/>
        <v>3.35</v>
      </c>
    </row>
    <row r="44" spans="1:10" s="175" customFormat="1" ht="38.25" x14ac:dyDescent="0.2">
      <c r="A44" s="171">
        <v>42</v>
      </c>
      <c r="B44" s="61">
        <v>545</v>
      </c>
      <c r="C44" s="176" t="s">
        <v>308</v>
      </c>
      <c r="D44" s="172"/>
      <c r="E44" s="173"/>
      <c r="F44" s="173"/>
      <c r="G44" s="173"/>
      <c r="H44" s="173"/>
      <c r="I44" s="174"/>
      <c r="J44" s="32" t="e">
        <f t="shared" si="1"/>
        <v>#DIV/0!</v>
      </c>
    </row>
    <row r="45" spans="1:10" s="175" customFormat="1" ht="18" customHeight="1" x14ac:dyDescent="0.2">
      <c r="A45" s="171">
        <v>43</v>
      </c>
      <c r="B45" s="61">
        <v>140</v>
      </c>
      <c r="C45" s="176" t="s">
        <v>309</v>
      </c>
      <c r="D45" s="172"/>
      <c r="E45" s="173"/>
      <c r="F45" s="173"/>
      <c r="G45" s="173"/>
      <c r="H45" s="173"/>
      <c r="I45" s="174"/>
      <c r="J45" s="32" t="e">
        <f t="shared" si="1"/>
        <v>#DIV/0!</v>
      </c>
    </row>
    <row r="46" spans="1:10" s="175" customFormat="1" ht="38.25" x14ac:dyDescent="0.2">
      <c r="A46" s="171">
        <v>44</v>
      </c>
      <c r="B46" s="61">
        <v>1075</v>
      </c>
      <c r="C46" s="176" t="s">
        <v>310</v>
      </c>
      <c r="D46" s="172">
        <v>1.1200000000000001</v>
      </c>
      <c r="E46" s="173">
        <v>0.66</v>
      </c>
      <c r="F46" s="173">
        <v>2.4500000000000002</v>
      </c>
      <c r="G46" s="173">
        <v>0.79</v>
      </c>
      <c r="H46" s="173"/>
      <c r="I46" s="174"/>
      <c r="J46" s="32">
        <f t="shared" si="1"/>
        <v>1.2550000000000001</v>
      </c>
    </row>
    <row r="47" spans="1:10" s="175" customFormat="1" ht="42" customHeight="1" x14ac:dyDescent="0.2">
      <c r="A47" s="171">
        <v>45</v>
      </c>
      <c r="B47" s="61">
        <v>1145</v>
      </c>
      <c r="C47" s="176" t="s">
        <v>311</v>
      </c>
      <c r="D47" s="172"/>
      <c r="E47" s="173">
        <v>4.3</v>
      </c>
      <c r="F47" s="173"/>
      <c r="G47" s="173"/>
      <c r="H47" s="173"/>
      <c r="I47" s="174"/>
      <c r="J47" s="32">
        <f t="shared" si="1"/>
        <v>4.3</v>
      </c>
    </row>
    <row r="48" spans="1:10" s="175" customFormat="1" ht="44.25" customHeight="1" x14ac:dyDescent="0.2">
      <c r="A48" s="171">
        <v>46</v>
      </c>
      <c r="B48" s="61">
        <v>585</v>
      </c>
      <c r="C48" s="176" t="s">
        <v>312</v>
      </c>
      <c r="D48" s="172"/>
      <c r="E48" s="173"/>
      <c r="F48" s="173"/>
      <c r="G48" s="173"/>
      <c r="H48" s="173"/>
      <c r="I48" s="174"/>
      <c r="J48" s="32" t="e">
        <f t="shared" si="1"/>
        <v>#DIV/0!</v>
      </c>
    </row>
    <row r="49" spans="1:10" s="175" customFormat="1" ht="37.5" customHeight="1" x14ac:dyDescent="0.2">
      <c r="A49" s="171">
        <v>47</v>
      </c>
      <c r="B49" s="61">
        <v>50</v>
      </c>
      <c r="C49" s="128" t="s">
        <v>313</v>
      </c>
      <c r="D49" s="172"/>
      <c r="E49" s="173"/>
      <c r="F49" s="173"/>
      <c r="G49" s="173"/>
      <c r="H49" s="173"/>
      <c r="I49" s="174"/>
      <c r="J49" s="32" t="e">
        <f t="shared" si="1"/>
        <v>#DIV/0!</v>
      </c>
    </row>
    <row r="50" spans="1:10" s="181" customFormat="1" ht="38.25" x14ac:dyDescent="0.2">
      <c r="A50" s="177">
        <v>48</v>
      </c>
      <c r="B50" s="114">
        <v>5</v>
      </c>
      <c r="C50" s="184" t="s">
        <v>314</v>
      </c>
      <c r="D50" s="178"/>
      <c r="E50" s="179"/>
      <c r="F50" s="179"/>
      <c r="G50" s="179"/>
      <c r="H50" s="179"/>
      <c r="I50" s="180"/>
      <c r="J50" s="101" t="e">
        <f t="shared" si="1"/>
        <v>#DIV/0!</v>
      </c>
    </row>
    <row r="51" spans="1:10" s="175" customFormat="1" ht="40.5" customHeight="1" x14ac:dyDescent="0.2">
      <c r="A51" s="171">
        <v>49</v>
      </c>
      <c r="B51" s="61">
        <v>440</v>
      </c>
      <c r="C51" s="176" t="s">
        <v>315</v>
      </c>
      <c r="D51" s="172"/>
      <c r="E51" s="173"/>
      <c r="F51" s="173">
        <v>4.7699999999999996</v>
      </c>
      <c r="G51" s="173"/>
      <c r="H51" s="173"/>
      <c r="I51" s="174"/>
      <c r="J51" s="32">
        <f t="shared" si="1"/>
        <v>4.7699999999999996</v>
      </c>
    </row>
    <row r="52" spans="1:10" s="175" customFormat="1" ht="89.25" x14ac:dyDescent="0.2">
      <c r="A52" s="171">
        <v>50</v>
      </c>
      <c r="B52" s="61">
        <v>365</v>
      </c>
      <c r="C52" s="128" t="s">
        <v>316</v>
      </c>
      <c r="D52" s="178"/>
      <c r="E52" s="173"/>
      <c r="F52" s="173"/>
      <c r="G52" s="173"/>
      <c r="H52" s="173"/>
      <c r="I52" s="174"/>
      <c r="J52" s="32" t="e">
        <f t="shared" si="1"/>
        <v>#DIV/0!</v>
      </c>
    </row>
    <row r="53" spans="1:10" s="175" customFormat="1" ht="63.75" x14ac:dyDescent="0.2">
      <c r="A53" s="171">
        <v>51</v>
      </c>
      <c r="B53" s="61">
        <v>450</v>
      </c>
      <c r="C53" s="176" t="s">
        <v>317</v>
      </c>
      <c r="D53" s="172"/>
      <c r="E53" s="173"/>
      <c r="F53" s="173"/>
      <c r="G53" s="173"/>
      <c r="H53" s="173"/>
      <c r="I53" s="174"/>
      <c r="J53" s="32" t="e">
        <f t="shared" si="1"/>
        <v>#DIV/0!</v>
      </c>
    </row>
    <row r="54" spans="1:10" s="175" customFormat="1" ht="63.75" x14ac:dyDescent="0.2">
      <c r="A54" s="171">
        <v>52</v>
      </c>
      <c r="B54" s="61">
        <v>400</v>
      </c>
      <c r="C54" s="176" t="s">
        <v>318</v>
      </c>
      <c r="D54" s="172"/>
      <c r="E54" s="173"/>
      <c r="F54" s="173"/>
      <c r="G54" s="173"/>
      <c r="H54" s="173"/>
      <c r="I54" s="174"/>
      <c r="J54" s="32" t="e">
        <f t="shared" si="1"/>
        <v>#DIV/0!</v>
      </c>
    </row>
    <row r="55" spans="1:10" s="175" customFormat="1" ht="38.25" x14ac:dyDescent="0.2">
      <c r="A55" s="171">
        <v>53</v>
      </c>
      <c r="B55" s="61">
        <v>320</v>
      </c>
      <c r="C55" s="176" t="s">
        <v>319</v>
      </c>
      <c r="D55" s="172"/>
      <c r="E55" s="173"/>
      <c r="F55" s="173"/>
      <c r="G55" s="173"/>
      <c r="H55" s="173"/>
      <c r="I55" s="174"/>
      <c r="J55" s="32" t="e">
        <f t="shared" si="1"/>
        <v>#DIV/0!</v>
      </c>
    </row>
    <row r="56" spans="1:10" s="175" customFormat="1" ht="25.5" x14ac:dyDescent="0.2">
      <c r="A56" s="171">
        <v>54</v>
      </c>
      <c r="B56" s="61">
        <v>25</v>
      </c>
      <c r="C56" s="176" t="s">
        <v>320</v>
      </c>
      <c r="D56" s="172"/>
      <c r="E56" s="173"/>
      <c r="F56" s="173"/>
      <c r="G56" s="173"/>
      <c r="H56" s="173"/>
      <c r="I56" s="174"/>
      <c r="J56" s="32" t="e">
        <f t="shared" si="1"/>
        <v>#DIV/0!</v>
      </c>
    </row>
    <row r="57" spans="1:10" s="175" customFormat="1" ht="12.75" x14ac:dyDescent="0.2">
      <c r="A57" s="171">
        <v>55</v>
      </c>
      <c r="B57" s="61">
        <v>1750</v>
      </c>
      <c r="C57" s="176" t="s">
        <v>321</v>
      </c>
      <c r="D57" s="172"/>
      <c r="E57" s="173"/>
      <c r="F57" s="173"/>
      <c r="G57" s="173"/>
      <c r="H57" s="173"/>
      <c r="I57" s="174"/>
      <c r="J57" s="32" t="e">
        <f t="shared" si="1"/>
        <v>#DIV/0!</v>
      </c>
    </row>
    <row r="58" spans="1:10" s="175" customFormat="1" ht="12.75" x14ac:dyDescent="0.2">
      <c r="A58" s="171">
        <v>56</v>
      </c>
      <c r="B58" s="61">
        <v>600</v>
      </c>
      <c r="C58" s="176" t="s">
        <v>322</v>
      </c>
      <c r="D58" s="172"/>
      <c r="E58" s="173"/>
      <c r="F58" s="173"/>
      <c r="G58" s="173"/>
      <c r="H58" s="173">
        <v>0.21</v>
      </c>
      <c r="I58" s="174"/>
      <c r="J58" s="32">
        <f t="shared" si="1"/>
        <v>0.21</v>
      </c>
    </row>
    <row r="59" spans="1:10" s="175" customFormat="1" ht="12.75" x14ac:dyDescent="0.2">
      <c r="A59" s="171">
        <v>57</v>
      </c>
      <c r="B59" s="61">
        <v>70</v>
      </c>
      <c r="C59" s="176" t="s">
        <v>323</v>
      </c>
      <c r="D59" s="172"/>
      <c r="E59" s="173"/>
      <c r="F59" s="173"/>
      <c r="G59" s="173"/>
      <c r="H59" s="173"/>
      <c r="I59" s="174"/>
      <c r="J59" s="32" t="e">
        <f t="shared" si="1"/>
        <v>#DIV/0!</v>
      </c>
    </row>
    <row r="60" spans="1:10" s="175" customFormat="1" ht="12.75" x14ac:dyDescent="0.2">
      <c r="A60" s="171">
        <v>58</v>
      </c>
      <c r="B60" s="61">
        <v>3350</v>
      </c>
      <c r="C60" s="176" t="s">
        <v>324</v>
      </c>
      <c r="D60" s="172"/>
      <c r="E60" s="173"/>
      <c r="F60" s="173"/>
      <c r="G60" s="173"/>
      <c r="H60" s="173">
        <v>21.16</v>
      </c>
      <c r="I60" s="174"/>
      <c r="J60" s="32">
        <f t="shared" si="1"/>
        <v>21.16</v>
      </c>
    </row>
    <row r="61" spans="1:10" s="175" customFormat="1" ht="25.5" x14ac:dyDescent="0.2">
      <c r="A61" s="171">
        <v>59</v>
      </c>
      <c r="B61" s="61">
        <v>80</v>
      </c>
      <c r="C61" s="176" t="s">
        <v>325</v>
      </c>
      <c r="D61" s="172"/>
      <c r="E61" s="173"/>
      <c r="F61" s="173"/>
      <c r="G61" s="173">
        <v>49</v>
      </c>
      <c r="H61" s="173"/>
      <c r="I61" s="174"/>
      <c r="J61" s="32">
        <f t="shared" si="1"/>
        <v>49</v>
      </c>
    </row>
    <row r="62" spans="1:10" s="175" customFormat="1" ht="12.75" x14ac:dyDescent="0.2">
      <c r="A62" s="171">
        <v>60</v>
      </c>
      <c r="B62" s="61">
        <v>30</v>
      </c>
      <c r="C62" s="176" t="s">
        <v>326</v>
      </c>
      <c r="D62" s="172">
        <v>100</v>
      </c>
      <c r="E62" s="173"/>
      <c r="F62" s="173"/>
      <c r="G62" s="173"/>
      <c r="H62" s="173"/>
      <c r="I62" s="174"/>
      <c r="J62" s="32">
        <f t="shared" si="1"/>
        <v>100</v>
      </c>
    </row>
    <row r="63" spans="1:10" s="175" customFormat="1" ht="12.75" x14ac:dyDescent="0.2">
      <c r="A63" s="171">
        <v>61</v>
      </c>
      <c r="B63" s="77">
        <v>1350</v>
      </c>
      <c r="C63" s="176" t="s">
        <v>327</v>
      </c>
      <c r="D63" s="172"/>
      <c r="E63" s="173"/>
      <c r="F63" s="173"/>
      <c r="G63" s="173"/>
      <c r="H63" s="173"/>
      <c r="I63" s="174"/>
      <c r="J63" s="32" t="e">
        <f t="shared" si="1"/>
        <v>#DIV/0!</v>
      </c>
    </row>
    <row r="64" spans="1:10" s="175" customFormat="1" ht="12.75" x14ac:dyDescent="0.2">
      <c r="A64" s="171">
        <v>62</v>
      </c>
      <c r="B64" s="61">
        <v>50</v>
      </c>
      <c r="C64" s="176" t="s">
        <v>328</v>
      </c>
      <c r="D64" s="172"/>
      <c r="E64" s="173"/>
      <c r="F64" s="173"/>
      <c r="G64" s="173"/>
      <c r="H64" s="173"/>
      <c r="I64" s="174"/>
      <c r="J64" s="32" t="e">
        <f t="shared" si="1"/>
        <v>#DIV/0!</v>
      </c>
    </row>
    <row r="65" spans="1:10" s="175" customFormat="1" ht="25.5" x14ac:dyDescent="0.2">
      <c r="A65" s="171">
        <v>63</v>
      </c>
      <c r="B65" s="61">
        <v>125</v>
      </c>
      <c r="C65" s="176" t="s">
        <v>329</v>
      </c>
      <c r="D65" s="172">
        <v>1.05</v>
      </c>
      <c r="E65" s="173"/>
      <c r="F65" s="173"/>
      <c r="G65" s="173"/>
      <c r="H65" s="173"/>
      <c r="I65" s="174"/>
      <c r="J65" s="32">
        <f t="shared" si="1"/>
        <v>1.05</v>
      </c>
    </row>
    <row r="66" spans="1:10" s="175" customFormat="1" ht="25.5" x14ac:dyDescent="0.2">
      <c r="A66" s="171">
        <v>64</v>
      </c>
      <c r="B66" s="61">
        <v>52</v>
      </c>
      <c r="C66" s="176" t="s">
        <v>330</v>
      </c>
      <c r="D66" s="172"/>
      <c r="E66" s="173"/>
      <c r="F66" s="173"/>
      <c r="G66" s="173"/>
      <c r="H66" s="173"/>
      <c r="I66" s="174"/>
      <c r="J66" s="32" t="e">
        <f t="shared" si="1"/>
        <v>#DIV/0!</v>
      </c>
    </row>
    <row r="67" spans="1:10" s="175" customFormat="1" ht="25.5" x14ac:dyDescent="0.2">
      <c r="A67" s="171">
        <v>65</v>
      </c>
      <c r="B67" s="61">
        <v>82</v>
      </c>
      <c r="C67" s="176" t="s">
        <v>331</v>
      </c>
      <c r="D67" s="172"/>
      <c r="E67" s="173"/>
      <c r="F67" s="173"/>
      <c r="G67" s="173"/>
      <c r="H67" s="173"/>
      <c r="I67" s="174"/>
      <c r="J67" s="32" t="e">
        <f t="shared" ref="J67:J98" si="2">AVERAGE(D67:I67)</f>
        <v>#DIV/0!</v>
      </c>
    </row>
    <row r="68" spans="1:10" s="175" customFormat="1" ht="25.5" x14ac:dyDescent="0.2">
      <c r="A68" s="171">
        <v>66</v>
      </c>
      <c r="B68" s="61">
        <v>52</v>
      </c>
      <c r="C68" s="176" t="s">
        <v>332</v>
      </c>
      <c r="D68" s="172"/>
      <c r="E68" s="173"/>
      <c r="F68" s="173"/>
      <c r="G68" s="173"/>
      <c r="H68" s="173"/>
      <c r="I68" s="174"/>
      <c r="J68" s="32" t="e">
        <f t="shared" si="2"/>
        <v>#DIV/0!</v>
      </c>
    </row>
    <row r="69" spans="1:10" s="175" customFormat="1" ht="25.5" x14ac:dyDescent="0.2">
      <c r="A69" s="171">
        <v>67</v>
      </c>
      <c r="B69" s="61">
        <v>22</v>
      </c>
      <c r="C69" s="176" t="s">
        <v>333</v>
      </c>
      <c r="D69" s="172"/>
      <c r="E69" s="173"/>
      <c r="F69" s="173"/>
      <c r="G69" s="173"/>
      <c r="H69" s="173"/>
      <c r="I69" s="174"/>
      <c r="J69" s="32" t="e">
        <f t="shared" si="2"/>
        <v>#DIV/0!</v>
      </c>
    </row>
    <row r="70" spans="1:10" s="175" customFormat="1" ht="25.5" x14ac:dyDescent="0.2">
      <c r="A70" s="171">
        <v>68</v>
      </c>
      <c r="B70" s="61">
        <v>71</v>
      </c>
      <c r="C70" s="128" t="s">
        <v>85</v>
      </c>
      <c r="D70" s="172"/>
      <c r="E70" s="173"/>
      <c r="F70" s="173"/>
      <c r="G70" s="173"/>
      <c r="H70" s="173"/>
      <c r="I70" s="174"/>
      <c r="J70" s="32" t="e">
        <f t="shared" si="2"/>
        <v>#DIV/0!</v>
      </c>
    </row>
    <row r="71" spans="1:10" s="175" customFormat="1" ht="12.75" x14ac:dyDescent="0.2">
      <c r="A71" s="171">
        <v>69</v>
      </c>
      <c r="B71" s="61">
        <v>210</v>
      </c>
      <c r="C71" s="176" t="s">
        <v>334</v>
      </c>
      <c r="D71" s="172"/>
      <c r="E71" s="173">
        <v>0.82</v>
      </c>
      <c r="F71" s="173"/>
      <c r="G71" s="173"/>
      <c r="H71" s="173"/>
      <c r="I71" s="174"/>
      <c r="J71" s="32">
        <f t="shared" si="2"/>
        <v>0.82</v>
      </c>
    </row>
    <row r="72" spans="1:10" s="175" customFormat="1" ht="12.75" x14ac:dyDescent="0.2">
      <c r="A72" s="171">
        <v>70</v>
      </c>
      <c r="B72" s="61">
        <v>43</v>
      </c>
      <c r="C72" s="176" t="s">
        <v>335</v>
      </c>
      <c r="D72" s="172"/>
      <c r="E72" s="173"/>
      <c r="F72" s="173"/>
      <c r="G72" s="173"/>
      <c r="H72" s="173"/>
      <c r="I72" s="174"/>
      <c r="J72" s="32" t="e">
        <f t="shared" si="2"/>
        <v>#DIV/0!</v>
      </c>
    </row>
    <row r="73" spans="1:10" s="175" customFormat="1" ht="12.75" x14ac:dyDescent="0.2">
      <c r="A73" s="171">
        <v>71</v>
      </c>
      <c r="B73" s="61">
        <v>43</v>
      </c>
      <c r="C73" s="176" t="s">
        <v>336</v>
      </c>
      <c r="D73" s="172"/>
      <c r="E73" s="173"/>
      <c r="F73" s="173"/>
      <c r="G73" s="173"/>
      <c r="H73" s="173"/>
      <c r="I73" s="174"/>
      <c r="J73" s="32" t="e">
        <f t="shared" si="2"/>
        <v>#DIV/0!</v>
      </c>
    </row>
    <row r="74" spans="1:10" s="175" customFormat="1" ht="12.75" x14ac:dyDescent="0.2">
      <c r="A74" s="171">
        <v>72</v>
      </c>
      <c r="B74" s="61">
        <v>590</v>
      </c>
      <c r="C74" s="185" t="s">
        <v>337</v>
      </c>
      <c r="D74" s="172"/>
      <c r="E74" s="173">
        <v>0.39</v>
      </c>
      <c r="F74" s="173"/>
      <c r="G74" s="173"/>
      <c r="H74" s="173"/>
      <c r="I74" s="174"/>
      <c r="J74" s="32">
        <f t="shared" si="2"/>
        <v>0.39</v>
      </c>
    </row>
    <row r="75" spans="1:10" s="175" customFormat="1" ht="25.5" x14ac:dyDescent="0.2">
      <c r="A75" s="171">
        <v>73</v>
      </c>
      <c r="B75" s="61">
        <v>430</v>
      </c>
      <c r="C75" s="128" t="s">
        <v>338</v>
      </c>
      <c r="D75" s="172"/>
      <c r="E75" s="173"/>
      <c r="F75" s="173">
        <v>1.2</v>
      </c>
      <c r="G75" s="173"/>
      <c r="H75" s="173"/>
      <c r="I75" s="174"/>
      <c r="J75" s="32">
        <f t="shared" si="2"/>
        <v>1.2</v>
      </c>
    </row>
    <row r="76" spans="1:10" s="175" customFormat="1" ht="25.5" x14ac:dyDescent="0.2">
      <c r="A76" s="171">
        <v>74</v>
      </c>
      <c r="B76" s="61">
        <v>375</v>
      </c>
      <c r="C76" s="176" t="s">
        <v>339</v>
      </c>
      <c r="D76" s="172"/>
      <c r="E76" s="173"/>
      <c r="F76" s="173"/>
      <c r="G76" s="173"/>
      <c r="H76" s="173"/>
      <c r="I76" s="174"/>
      <c r="J76" s="32" t="e">
        <f t="shared" si="2"/>
        <v>#DIV/0!</v>
      </c>
    </row>
    <row r="77" spans="1:10" s="175" customFormat="1" ht="25.5" x14ac:dyDescent="0.2">
      <c r="A77" s="171">
        <v>75</v>
      </c>
      <c r="B77" s="61">
        <v>620</v>
      </c>
      <c r="C77" s="176" t="s">
        <v>340</v>
      </c>
      <c r="D77" s="172">
        <v>1.91</v>
      </c>
      <c r="E77" s="173">
        <v>8.9600000000000009</v>
      </c>
      <c r="F77" s="173"/>
      <c r="G77" s="173">
        <v>7</v>
      </c>
      <c r="H77" s="173"/>
      <c r="I77" s="174"/>
      <c r="J77" s="32">
        <f t="shared" si="2"/>
        <v>5.956666666666667</v>
      </c>
    </row>
    <row r="78" spans="1:10" s="175" customFormat="1" ht="27.75" customHeight="1" x14ac:dyDescent="0.2">
      <c r="A78" s="171">
        <v>76</v>
      </c>
      <c r="B78" s="61">
        <v>750</v>
      </c>
      <c r="C78" s="176" t="s">
        <v>341</v>
      </c>
      <c r="D78" s="172">
        <v>2.71</v>
      </c>
      <c r="E78" s="173">
        <v>2.16</v>
      </c>
      <c r="F78" s="173"/>
      <c r="G78" s="173"/>
      <c r="H78" s="173"/>
      <c r="I78" s="174"/>
      <c r="J78" s="32">
        <f t="shared" si="2"/>
        <v>2.4350000000000001</v>
      </c>
    </row>
    <row r="79" spans="1:10" s="175" customFormat="1" ht="25.5" x14ac:dyDescent="0.2">
      <c r="A79" s="171">
        <v>77</v>
      </c>
      <c r="B79" s="61">
        <v>800</v>
      </c>
      <c r="C79" s="176" t="s">
        <v>342</v>
      </c>
      <c r="D79" s="172"/>
      <c r="E79" s="173">
        <v>3.68</v>
      </c>
      <c r="F79" s="173">
        <v>7.55</v>
      </c>
      <c r="G79" s="173">
        <v>3.5</v>
      </c>
      <c r="H79" s="173"/>
      <c r="I79" s="174"/>
      <c r="J79" s="32">
        <f t="shared" si="2"/>
        <v>4.91</v>
      </c>
    </row>
    <row r="80" spans="1:10" s="175" customFormat="1" ht="12.75" x14ac:dyDescent="0.2">
      <c r="A80" s="171">
        <v>78</v>
      </c>
      <c r="B80" s="61">
        <v>620</v>
      </c>
      <c r="C80" s="176" t="s">
        <v>343</v>
      </c>
      <c r="D80" s="172"/>
      <c r="E80" s="173"/>
      <c r="F80" s="173">
        <v>9.23</v>
      </c>
      <c r="G80" s="173"/>
      <c r="H80" s="173"/>
      <c r="I80" s="174"/>
      <c r="J80" s="32">
        <f t="shared" si="2"/>
        <v>9.23</v>
      </c>
    </row>
    <row r="81" spans="1:10" s="175" customFormat="1" ht="12.75" x14ac:dyDescent="0.2">
      <c r="A81" s="171">
        <v>79</v>
      </c>
      <c r="B81" s="61">
        <v>650</v>
      </c>
      <c r="C81" s="176" t="s">
        <v>344</v>
      </c>
      <c r="D81" s="172">
        <v>2.71</v>
      </c>
      <c r="E81" s="173"/>
      <c r="F81" s="173"/>
      <c r="G81" s="173">
        <v>3.29</v>
      </c>
      <c r="H81" s="173"/>
      <c r="I81" s="174"/>
      <c r="J81" s="32">
        <f t="shared" si="2"/>
        <v>3</v>
      </c>
    </row>
    <row r="82" spans="1:10" s="175" customFormat="1" ht="12.75" x14ac:dyDescent="0.2">
      <c r="A82" s="171">
        <v>80</v>
      </c>
      <c r="B82" s="61">
        <v>90</v>
      </c>
      <c r="C82" s="176" t="s">
        <v>345</v>
      </c>
      <c r="D82" s="172"/>
      <c r="E82" s="173"/>
      <c r="F82" s="173"/>
      <c r="G82" s="173"/>
      <c r="H82" s="173"/>
      <c r="I82" s="174"/>
      <c r="J82" s="32" t="e">
        <f t="shared" si="2"/>
        <v>#DIV/0!</v>
      </c>
    </row>
    <row r="83" spans="1:10" s="175" customFormat="1" ht="12.75" x14ac:dyDescent="0.2">
      <c r="A83" s="171">
        <v>81</v>
      </c>
      <c r="B83" s="61">
        <v>6</v>
      </c>
      <c r="C83" s="176" t="s">
        <v>346</v>
      </c>
      <c r="D83" s="172"/>
      <c r="E83" s="173"/>
      <c r="F83" s="173"/>
      <c r="G83" s="173"/>
      <c r="H83" s="173"/>
      <c r="I83" s="174"/>
      <c r="J83" s="32" t="e">
        <f t="shared" si="2"/>
        <v>#DIV/0!</v>
      </c>
    </row>
    <row r="84" spans="1:10" s="175" customFormat="1" ht="12.75" x14ac:dyDescent="0.2">
      <c r="A84" s="171">
        <v>82</v>
      </c>
      <c r="B84" s="61">
        <v>9</v>
      </c>
      <c r="C84" s="176" t="s">
        <v>347</v>
      </c>
      <c r="D84" s="172"/>
      <c r="E84" s="173"/>
      <c r="F84" s="173"/>
      <c r="G84" s="173"/>
      <c r="H84" s="173"/>
      <c r="I84" s="174"/>
      <c r="J84" s="32" t="e">
        <f t="shared" si="2"/>
        <v>#DIV/0!</v>
      </c>
    </row>
    <row r="85" spans="1:10" s="175" customFormat="1" ht="12.75" x14ac:dyDescent="0.2">
      <c r="A85" s="171">
        <v>83</v>
      </c>
      <c r="B85" s="61">
        <v>5</v>
      </c>
      <c r="C85" s="176" t="s">
        <v>348</v>
      </c>
      <c r="D85" s="172"/>
      <c r="E85" s="173"/>
      <c r="F85" s="173"/>
      <c r="G85" s="173"/>
      <c r="H85" s="173"/>
      <c r="I85" s="174"/>
      <c r="J85" s="32" t="e">
        <f t="shared" si="2"/>
        <v>#DIV/0!</v>
      </c>
    </row>
    <row r="86" spans="1:10" s="175" customFormat="1" ht="12.75" x14ac:dyDescent="0.2">
      <c r="A86" s="171">
        <v>84</v>
      </c>
      <c r="B86" s="61">
        <v>90</v>
      </c>
      <c r="C86" s="176" t="s">
        <v>349</v>
      </c>
      <c r="D86" s="172"/>
      <c r="E86" s="173"/>
      <c r="F86" s="173"/>
      <c r="G86" s="173"/>
      <c r="H86" s="173"/>
      <c r="I86" s="174"/>
      <c r="J86" s="32" t="e">
        <f t="shared" si="2"/>
        <v>#DIV/0!</v>
      </c>
    </row>
    <row r="87" spans="1:10" s="175" customFormat="1" ht="12.75" x14ac:dyDescent="0.2">
      <c r="A87" s="171">
        <v>85</v>
      </c>
      <c r="B87" s="61">
        <v>6</v>
      </c>
      <c r="C87" s="176" t="s">
        <v>350</v>
      </c>
      <c r="D87" s="172"/>
      <c r="E87" s="173"/>
      <c r="F87" s="173"/>
      <c r="G87" s="173"/>
      <c r="H87" s="173"/>
      <c r="I87" s="174"/>
      <c r="J87" s="32" t="e">
        <f t="shared" si="2"/>
        <v>#DIV/0!</v>
      </c>
    </row>
    <row r="88" spans="1:10" s="175" customFormat="1" ht="12.75" x14ac:dyDescent="0.2">
      <c r="A88" s="171">
        <v>86</v>
      </c>
      <c r="B88" s="61">
        <v>9</v>
      </c>
      <c r="C88" s="176" t="s">
        <v>351</v>
      </c>
      <c r="D88" s="172"/>
      <c r="E88" s="173"/>
      <c r="F88" s="173"/>
      <c r="G88" s="173"/>
      <c r="H88" s="173"/>
      <c r="I88" s="174"/>
      <c r="J88" s="32" t="e">
        <f t="shared" si="2"/>
        <v>#DIV/0!</v>
      </c>
    </row>
    <row r="89" spans="1:10" s="175" customFormat="1" ht="12.75" x14ac:dyDescent="0.2">
      <c r="A89" s="171">
        <v>87</v>
      </c>
      <c r="B89" s="61">
        <v>90</v>
      </c>
      <c r="C89" s="176" t="s">
        <v>352</v>
      </c>
      <c r="D89" s="172"/>
      <c r="E89" s="173"/>
      <c r="F89" s="173"/>
      <c r="G89" s="173"/>
      <c r="H89" s="173"/>
      <c r="I89" s="174"/>
      <c r="J89" s="32" t="e">
        <f t="shared" si="2"/>
        <v>#DIV/0!</v>
      </c>
    </row>
    <row r="90" spans="1:10" s="175" customFormat="1" ht="12.75" x14ac:dyDescent="0.2">
      <c r="A90" s="171">
        <v>88</v>
      </c>
      <c r="B90" s="61">
        <v>6</v>
      </c>
      <c r="C90" s="176" t="s">
        <v>353</v>
      </c>
      <c r="D90" s="172"/>
      <c r="E90" s="173"/>
      <c r="F90" s="173"/>
      <c r="G90" s="173"/>
      <c r="H90" s="173"/>
      <c r="I90" s="174"/>
      <c r="J90" s="32" t="e">
        <f t="shared" si="2"/>
        <v>#DIV/0!</v>
      </c>
    </row>
    <row r="91" spans="1:10" s="175" customFormat="1" ht="12.75" x14ac:dyDescent="0.2">
      <c r="A91" s="171">
        <v>89</v>
      </c>
      <c r="B91" s="61">
        <v>145</v>
      </c>
      <c r="C91" s="176" t="s">
        <v>354</v>
      </c>
      <c r="D91" s="172"/>
      <c r="E91" s="173"/>
      <c r="F91" s="173"/>
      <c r="G91" s="173"/>
      <c r="H91" s="173"/>
      <c r="I91" s="174"/>
      <c r="J91" s="32" t="e">
        <f t="shared" si="2"/>
        <v>#DIV/0!</v>
      </c>
    </row>
    <row r="92" spans="1:10" s="175" customFormat="1" ht="12.75" x14ac:dyDescent="0.2">
      <c r="A92" s="171">
        <v>90</v>
      </c>
      <c r="B92" s="61">
        <v>28</v>
      </c>
      <c r="C92" s="176" t="s">
        <v>355</v>
      </c>
      <c r="D92" s="172"/>
      <c r="E92" s="173"/>
      <c r="F92" s="173"/>
      <c r="G92" s="173"/>
      <c r="H92" s="173"/>
      <c r="I92" s="174"/>
      <c r="J92" s="32" t="e">
        <f t="shared" si="2"/>
        <v>#DIV/0!</v>
      </c>
    </row>
    <row r="93" spans="1:10" s="175" customFormat="1" ht="12.75" x14ac:dyDescent="0.2">
      <c r="A93" s="171">
        <v>91</v>
      </c>
      <c r="B93" s="61">
        <v>56</v>
      </c>
      <c r="C93" s="176" t="s">
        <v>356</v>
      </c>
      <c r="D93" s="172"/>
      <c r="E93" s="173"/>
      <c r="F93" s="173"/>
      <c r="G93" s="173"/>
      <c r="H93" s="173"/>
      <c r="I93" s="174"/>
      <c r="J93" s="32" t="e">
        <f t="shared" si="2"/>
        <v>#DIV/0!</v>
      </c>
    </row>
    <row r="94" spans="1:10" s="175" customFormat="1" ht="12.75" x14ac:dyDescent="0.2">
      <c r="A94" s="171">
        <v>92</v>
      </c>
      <c r="B94" s="61">
        <v>49</v>
      </c>
      <c r="C94" s="176" t="s">
        <v>357</v>
      </c>
      <c r="D94" s="172"/>
      <c r="E94" s="173"/>
      <c r="F94" s="173"/>
      <c r="G94" s="173"/>
      <c r="H94" s="173"/>
      <c r="I94" s="174"/>
      <c r="J94" s="32" t="e">
        <f t="shared" si="2"/>
        <v>#DIV/0!</v>
      </c>
    </row>
    <row r="95" spans="1:10" s="175" customFormat="1" ht="12.75" x14ac:dyDescent="0.2">
      <c r="A95" s="171">
        <v>93</v>
      </c>
      <c r="B95" s="61">
        <v>54</v>
      </c>
      <c r="C95" s="176" t="s">
        <v>358</v>
      </c>
      <c r="D95" s="172"/>
      <c r="E95" s="173"/>
      <c r="F95" s="173"/>
      <c r="G95" s="173"/>
      <c r="H95" s="173"/>
      <c r="I95" s="174"/>
      <c r="J95" s="32" t="e">
        <f t="shared" si="2"/>
        <v>#DIV/0!</v>
      </c>
    </row>
    <row r="96" spans="1:10" s="175" customFormat="1" ht="12.75" x14ac:dyDescent="0.2">
      <c r="A96" s="171">
        <v>94</v>
      </c>
      <c r="B96" s="61">
        <v>54</v>
      </c>
      <c r="C96" s="176" t="s">
        <v>359</v>
      </c>
      <c r="D96" s="172"/>
      <c r="E96" s="173"/>
      <c r="F96" s="173"/>
      <c r="G96" s="173"/>
      <c r="H96" s="173"/>
      <c r="I96" s="174"/>
      <c r="J96" s="32" t="e">
        <f t="shared" si="2"/>
        <v>#DIV/0!</v>
      </c>
    </row>
    <row r="97" spans="1:10" s="175" customFormat="1" ht="26.25" customHeight="1" x14ac:dyDescent="0.2">
      <c r="A97" s="171">
        <v>95</v>
      </c>
      <c r="B97" s="61">
        <v>50</v>
      </c>
      <c r="C97" s="176" t="s">
        <v>360</v>
      </c>
      <c r="D97" s="172"/>
      <c r="E97" s="173"/>
      <c r="F97" s="173"/>
      <c r="G97" s="173"/>
      <c r="H97" s="173"/>
      <c r="I97" s="174"/>
      <c r="J97" s="32" t="e">
        <f t="shared" si="2"/>
        <v>#DIV/0!</v>
      </c>
    </row>
    <row r="98" spans="1:10" s="175" customFormat="1" ht="27.75" customHeight="1" x14ac:dyDescent="0.2">
      <c r="A98" s="171">
        <v>96</v>
      </c>
      <c r="B98" s="61">
        <v>65</v>
      </c>
      <c r="C98" s="176" t="s">
        <v>361</v>
      </c>
      <c r="D98" s="172"/>
      <c r="E98" s="173"/>
      <c r="F98" s="173"/>
      <c r="G98" s="173"/>
      <c r="H98" s="173"/>
      <c r="I98" s="174"/>
      <c r="J98" s="32" t="e">
        <f t="shared" si="2"/>
        <v>#DIV/0!</v>
      </c>
    </row>
    <row r="99" spans="1:10" s="175" customFormat="1" ht="67.5" customHeight="1" x14ac:dyDescent="0.2">
      <c r="A99" s="171">
        <v>97</v>
      </c>
      <c r="B99" s="61">
        <v>140</v>
      </c>
      <c r="C99" s="176" t="s">
        <v>362</v>
      </c>
      <c r="D99" s="172">
        <v>13.9</v>
      </c>
      <c r="E99" s="173"/>
      <c r="F99" s="173"/>
      <c r="G99" s="173">
        <v>3.66</v>
      </c>
      <c r="H99" s="173"/>
      <c r="I99" s="174"/>
      <c r="J99" s="32">
        <f t="shared" ref="J99:J130" si="3">AVERAGE(D99:I99)</f>
        <v>8.7800000000000011</v>
      </c>
    </row>
    <row r="100" spans="1:10" s="175" customFormat="1" ht="25.5" x14ac:dyDescent="0.2">
      <c r="A100" s="171">
        <v>98</v>
      </c>
      <c r="B100" s="61">
        <v>92</v>
      </c>
      <c r="C100" s="176" t="s">
        <v>363</v>
      </c>
      <c r="D100" s="172">
        <v>47</v>
      </c>
      <c r="E100" s="173"/>
      <c r="F100" s="173"/>
      <c r="G100" s="173">
        <v>50.03</v>
      </c>
      <c r="H100" s="173"/>
      <c r="I100" s="174"/>
      <c r="J100" s="32">
        <f t="shared" si="3"/>
        <v>48.515000000000001</v>
      </c>
    </row>
    <row r="101" spans="1:10" s="175" customFormat="1" ht="16.5" customHeight="1" x14ac:dyDescent="0.2">
      <c r="A101" s="171">
        <v>99</v>
      </c>
      <c r="B101" s="61">
        <v>150</v>
      </c>
      <c r="C101" s="176" t="s">
        <v>364</v>
      </c>
      <c r="D101" s="172"/>
      <c r="E101" s="173"/>
      <c r="F101" s="173"/>
      <c r="G101" s="173"/>
      <c r="H101" s="173"/>
      <c r="I101" s="174"/>
      <c r="J101" s="32" t="e">
        <f t="shared" si="3"/>
        <v>#DIV/0!</v>
      </c>
    </row>
    <row r="102" spans="1:10" s="175" customFormat="1" ht="18" customHeight="1" x14ac:dyDescent="0.2">
      <c r="A102" s="171">
        <v>100</v>
      </c>
      <c r="B102" s="61">
        <v>20</v>
      </c>
      <c r="C102" s="176" t="s">
        <v>365</v>
      </c>
      <c r="D102" s="172">
        <v>17.28</v>
      </c>
      <c r="E102" s="173">
        <v>3.74</v>
      </c>
      <c r="F102" s="173"/>
      <c r="G102" s="173"/>
      <c r="H102" s="173"/>
      <c r="I102" s="174"/>
      <c r="J102" s="32">
        <f t="shared" si="3"/>
        <v>10.510000000000002</v>
      </c>
    </row>
    <row r="103" spans="1:10" s="175" customFormat="1" ht="25.5" x14ac:dyDescent="0.2">
      <c r="A103" s="171">
        <v>101</v>
      </c>
      <c r="B103" s="61">
        <v>20</v>
      </c>
      <c r="C103" s="176" t="s">
        <v>366</v>
      </c>
      <c r="D103" s="172"/>
      <c r="E103" s="173"/>
      <c r="F103" s="173"/>
      <c r="G103" s="173"/>
      <c r="H103" s="173"/>
      <c r="I103" s="174"/>
      <c r="J103" s="32" t="e">
        <f t="shared" si="3"/>
        <v>#DIV/0!</v>
      </c>
    </row>
    <row r="104" spans="1:10" s="175" customFormat="1" ht="25.5" x14ac:dyDescent="0.2">
      <c r="A104" s="171">
        <v>102</v>
      </c>
      <c r="B104" s="61">
        <v>300</v>
      </c>
      <c r="C104" s="176" t="s">
        <v>367</v>
      </c>
      <c r="D104" s="172">
        <v>3.66</v>
      </c>
      <c r="E104" s="173">
        <v>13.05</v>
      </c>
      <c r="F104" s="173"/>
      <c r="G104" s="173">
        <v>3.66</v>
      </c>
      <c r="H104" s="173"/>
      <c r="I104" s="174"/>
      <c r="J104" s="32">
        <f t="shared" si="3"/>
        <v>6.79</v>
      </c>
    </row>
    <row r="105" spans="1:10" s="175" customFormat="1" ht="25.5" x14ac:dyDescent="0.2">
      <c r="A105" s="171">
        <v>103</v>
      </c>
      <c r="B105" s="61">
        <v>112</v>
      </c>
      <c r="C105" s="176" t="s">
        <v>368</v>
      </c>
      <c r="D105" s="172"/>
      <c r="E105" s="173"/>
      <c r="F105" s="173"/>
      <c r="G105" s="173"/>
      <c r="H105" s="173"/>
      <c r="I105" s="174"/>
      <c r="J105" s="32" t="e">
        <f t="shared" si="3"/>
        <v>#DIV/0!</v>
      </c>
    </row>
    <row r="106" spans="1:10" s="175" customFormat="1" ht="27.75" customHeight="1" x14ac:dyDescent="0.2">
      <c r="A106" s="171">
        <v>104</v>
      </c>
      <c r="B106" s="61">
        <v>93</v>
      </c>
      <c r="C106" s="176" t="s">
        <v>369</v>
      </c>
      <c r="D106" s="172"/>
      <c r="E106" s="173">
        <v>8.52</v>
      </c>
      <c r="F106" s="173"/>
      <c r="G106" s="173"/>
      <c r="H106" s="173"/>
      <c r="I106" s="174"/>
      <c r="J106" s="32">
        <f t="shared" si="3"/>
        <v>8.52</v>
      </c>
    </row>
    <row r="107" spans="1:10" s="175" customFormat="1" ht="30" customHeight="1" x14ac:dyDescent="0.2">
      <c r="A107" s="171">
        <v>105</v>
      </c>
      <c r="B107" s="61">
        <v>115</v>
      </c>
      <c r="C107" s="128" t="s">
        <v>370</v>
      </c>
      <c r="D107" s="172"/>
      <c r="E107" s="173"/>
      <c r="F107" s="173"/>
      <c r="G107" s="173"/>
      <c r="H107" s="173">
        <v>11.34</v>
      </c>
      <c r="I107" s="174"/>
      <c r="J107" s="32">
        <f t="shared" si="3"/>
        <v>11.34</v>
      </c>
    </row>
    <row r="108" spans="1:10" s="175" customFormat="1" ht="29.25" customHeight="1" x14ac:dyDescent="0.2">
      <c r="A108" s="171">
        <v>106</v>
      </c>
      <c r="B108" s="61">
        <v>115</v>
      </c>
      <c r="C108" s="128" t="s">
        <v>371</v>
      </c>
      <c r="D108" s="172"/>
      <c r="E108" s="173"/>
      <c r="F108" s="173"/>
      <c r="G108" s="173"/>
      <c r="H108" s="173"/>
      <c r="I108" s="174"/>
      <c r="J108" s="32" t="e">
        <f t="shared" si="3"/>
        <v>#DIV/0!</v>
      </c>
    </row>
    <row r="109" spans="1:10" s="175" customFormat="1" ht="15.75" customHeight="1" x14ac:dyDescent="0.2">
      <c r="A109" s="171">
        <v>107</v>
      </c>
      <c r="B109" s="61">
        <v>115</v>
      </c>
      <c r="C109" s="176" t="s">
        <v>372</v>
      </c>
      <c r="D109" s="172"/>
      <c r="E109" s="173"/>
      <c r="F109" s="173"/>
      <c r="G109" s="173"/>
      <c r="H109" s="173">
        <v>20.14</v>
      </c>
      <c r="I109" s="174"/>
      <c r="J109" s="32">
        <f t="shared" si="3"/>
        <v>20.14</v>
      </c>
    </row>
    <row r="110" spans="1:10" s="175" customFormat="1" ht="14.25" customHeight="1" x14ac:dyDescent="0.2">
      <c r="A110" s="171">
        <v>108</v>
      </c>
      <c r="B110" s="61">
        <v>282</v>
      </c>
      <c r="C110" s="176" t="s">
        <v>373</v>
      </c>
      <c r="D110" s="172">
        <v>8</v>
      </c>
      <c r="E110" s="173">
        <v>3.14</v>
      </c>
      <c r="F110" s="173">
        <v>27.45</v>
      </c>
      <c r="G110" s="173"/>
      <c r="H110" s="173"/>
      <c r="I110" s="174"/>
      <c r="J110" s="32">
        <f t="shared" si="3"/>
        <v>12.863333333333335</v>
      </c>
    </row>
    <row r="111" spans="1:10" s="175" customFormat="1" ht="42" customHeight="1" x14ac:dyDescent="0.2">
      <c r="A111" s="171">
        <v>109</v>
      </c>
      <c r="B111" s="61">
        <v>182</v>
      </c>
      <c r="C111" s="176" t="s">
        <v>374</v>
      </c>
      <c r="D111" s="172"/>
      <c r="E111" s="173"/>
      <c r="F111" s="173">
        <v>18.850000000000001</v>
      </c>
      <c r="G111" s="173">
        <v>15.6</v>
      </c>
      <c r="H111" s="173"/>
      <c r="I111" s="174"/>
      <c r="J111" s="32">
        <f t="shared" si="3"/>
        <v>17.225000000000001</v>
      </c>
    </row>
    <row r="112" spans="1:10" s="175" customFormat="1" ht="51" x14ac:dyDescent="0.2">
      <c r="A112" s="171">
        <v>110</v>
      </c>
      <c r="B112" s="61">
        <v>2</v>
      </c>
      <c r="C112" s="186" t="s">
        <v>375</v>
      </c>
      <c r="D112" s="172"/>
      <c r="E112" s="173"/>
      <c r="F112" s="173"/>
      <c r="G112" s="173"/>
      <c r="H112" s="173"/>
      <c r="I112" s="174">
        <v>1300</v>
      </c>
      <c r="J112" s="32">
        <f t="shared" si="3"/>
        <v>1300</v>
      </c>
    </row>
    <row r="113" spans="1:10" s="175" customFormat="1" ht="38.25" x14ac:dyDescent="0.2">
      <c r="A113" s="171">
        <v>111</v>
      </c>
      <c r="B113" s="61">
        <v>5</v>
      </c>
      <c r="C113" s="186" t="s">
        <v>376</v>
      </c>
      <c r="D113" s="172"/>
      <c r="E113" s="173"/>
      <c r="F113" s="173"/>
      <c r="G113" s="173"/>
      <c r="H113" s="173"/>
      <c r="I113" s="174"/>
      <c r="J113" s="32" t="e">
        <f t="shared" si="3"/>
        <v>#DIV/0!</v>
      </c>
    </row>
    <row r="114" spans="1:10" s="175" customFormat="1" ht="25.5" x14ac:dyDescent="0.2">
      <c r="A114" s="171">
        <v>112</v>
      </c>
      <c r="B114" s="61">
        <v>85</v>
      </c>
      <c r="C114" s="176" t="s">
        <v>377</v>
      </c>
      <c r="D114" s="172"/>
      <c r="E114" s="173"/>
      <c r="F114" s="173"/>
      <c r="G114" s="173"/>
      <c r="H114" s="173"/>
      <c r="I114" s="174"/>
      <c r="J114" s="32" t="e">
        <f t="shared" si="3"/>
        <v>#DIV/0!</v>
      </c>
    </row>
    <row r="115" spans="1:10" s="175" customFormat="1" ht="25.5" x14ac:dyDescent="0.2">
      <c r="A115" s="171">
        <v>113</v>
      </c>
      <c r="B115" s="61">
        <v>15</v>
      </c>
      <c r="C115" s="176" t="s">
        <v>378</v>
      </c>
      <c r="D115" s="172"/>
      <c r="E115" s="173"/>
      <c r="F115" s="173"/>
      <c r="G115" s="173"/>
      <c r="H115" s="173"/>
      <c r="I115" s="174"/>
      <c r="J115" s="32" t="e">
        <f t="shared" si="3"/>
        <v>#DIV/0!</v>
      </c>
    </row>
    <row r="116" spans="1:10" s="175" customFormat="1" ht="18.75" customHeight="1" x14ac:dyDescent="0.2">
      <c r="A116" s="171">
        <v>114</v>
      </c>
      <c r="B116" s="61">
        <v>1116</v>
      </c>
      <c r="C116" s="128" t="s">
        <v>379</v>
      </c>
      <c r="D116" s="172">
        <v>23</v>
      </c>
      <c r="E116" s="173"/>
      <c r="F116" s="173">
        <v>149</v>
      </c>
      <c r="G116" s="173">
        <v>54</v>
      </c>
      <c r="H116" s="173"/>
      <c r="I116" s="174"/>
      <c r="J116" s="32">
        <f t="shared" si="3"/>
        <v>75.333333333333329</v>
      </c>
    </row>
    <row r="117" spans="1:10" s="175" customFormat="1" ht="34.5" customHeight="1" x14ac:dyDescent="0.2">
      <c r="A117" s="171">
        <v>115</v>
      </c>
      <c r="B117" s="61">
        <v>140</v>
      </c>
      <c r="C117" s="128" t="s">
        <v>380</v>
      </c>
      <c r="D117" s="172"/>
      <c r="E117" s="173">
        <v>1.1399999999999999</v>
      </c>
      <c r="F117" s="173"/>
      <c r="G117" s="173"/>
      <c r="H117" s="173"/>
      <c r="I117" s="174"/>
      <c r="J117" s="32">
        <f t="shared" si="3"/>
        <v>1.1399999999999999</v>
      </c>
    </row>
    <row r="118" spans="1:10" s="175" customFormat="1" ht="69.75" customHeight="1" x14ac:dyDescent="0.2">
      <c r="A118" s="171">
        <v>116</v>
      </c>
      <c r="B118" s="61">
        <v>97</v>
      </c>
      <c r="C118" s="187" t="s">
        <v>381</v>
      </c>
      <c r="D118" s="172"/>
      <c r="E118" s="173"/>
      <c r="F118" s="173"/>
      <c r="G118" s="173"/>
      <c r="H118" s="173"/>
      <c r="I118" s="174"/>
      <c r="J118" s="32" t="e">
        <f t="shared" si="3"/>
        <v>#DIV/0!</v>
      </c>
    </row>
    <row r="119" spans="1:10" s="175" customFormat="1" ht="51" customHeight="1" x14ac:dyDescent="0.2">
      <c r="A119" s="171">
        <v>117</v>
      </c>
      <c r="B119" s="61">
        <v>265</v>
      </c>
      <c r="C119" s="176" t="s">
        <v>382</v>
      </c>
      <c r="D119" s="172">
        <v>9.4700000000000006</v>
      </c>
      <c r="E119" s="173"/>
      <c r="F119" s="173">
        <v>29.3</v>
      </c>
      <c r="G119" s="173">
        <v>13.29</v>
      </c>
      <c r="H119" s="173">
        <v>10.44</v>
      </c>
      <c r="I119" s="174"/>
      <c r="J119" s="32">
        <f t="shared" si="3"/>
        <v>15.625</v>
      </c>
    </row>
    <row r="120" spans="1:10" s="175" customFormat="1" ht="29.25" customHeight="1" x14ac:dyDescent="0.2">
      <c r="A120" s="171">
        <v>118</v>
      </c>
      <c r="B120" s="61">
        <v>38</v>
      </c>
      <c r="C120" s="176" t="s">
        <v>383</v>
      </c>
      <c r="D120" s="172"/>
      <c r="E120" s="173"/>
      <c r="F120" s="173"/>
      <c r="G120" s="173"/>
      <c r="H120" s="173"/>
      <c r="I120" s="174"/>
      <c r="J120" s="32" t="e">
        <f t="shared" si="3"/>
        <v>#DIV/0!</v>
      </c>
    </row>
    <row r="121" spans="1:10" s="175" customFormat="1" ht="42" customHeight="1" x14ac:dyDescent="0.2">
      <c r="A121" s="171">
        <v>119</v>
      </c>
      <c r="B121" s="61">
        <v>74</v>
      </c>
      <c r="C121" s="176" t="s">
        <v>384</v>
      </c>
      <c r="D121" s="172">
        <v>8</v>
      </c>
      <c r="E121" s="173"/>
      <c r="F121" s="173"/>
      <c r="G121" s="173">
        <v>10</v>
      </c>
      <c r="H121" s="173"/>
      <c r="I121" s="174"/>
      <c r="J121" s="32">
        <f t="shared" si="3"/>
        <v>9</v>
      </c>
    </row>
    <row r="122" spans="1:10" s="175" customFormat="1" ht="25.5" x14ac:dyDescent="0.2">
      <c r="A122" s="171">
        <v>120</v>
      </c>
      <c r="B122" s="61">
        <v>14</v>
      </c>
      <c r="C122" s="176" t="s">
        <v>385</v>
      </c>
      <c r="D122" s="172">
        <v>33</v>
      </c>
      <c r="E122" s="173"/>
      <c r="F122" s="173"/>
      <c r="G122" s="173"/>
      <c r="H122" s="173"/>
      <c r="I122" s="174"/>
      <c r="J122" s="32">
        <f t="shared" si="3"/>
        <v>33</v>
      </c>
    </row>
    <row r="123" spans="1:10" s="175" customFormat="1" ht="25.5" x14ac:dyDescent="0.2">
      <c r="A123" s="171">
        <v>121</v>
      </c>
      <c r="B123" s="61">
        <v>9</v>
      </c>
      <c r="C123" s="176" t="s">
        <v>386</v>
      </c>
      <c r="D123" s="172">
        <v>33</v>
      </c>
      <c r="E123" s="173"/>
      <c r="F123" s="173"/>
      <c r="G123" s="173"/>
      <c r="H123" s="173"/>
      <c r="I123" s="174"/>
      <c r="J123" s="32">
        <f t="shared" si="3"/>
        <v>33</v>
      </c>
    </row>
    <row r="124" spans="1:10" s="175" customFormat="1" ht="25.5" customHeight="1" x14ac:dyDescent="0.2">
      <c r="A124" s="171">
        <v>122</v>
      </c>
      <c r="B124" s="61">
        <v>680</v>
      </c>
      <c r="C124" s="176" t="s">
        <v>387</v>
      </c>
      <c r="D124" s="172">
        <v>1</v>
      </c>
      <c r="E124" s="173"/>
      <c r="F124" s="173"/>
      <c r="G124" s="173"/>
      <c r="H124" s="173"/>
      <c r="I124" s="174"/>
      <c r="J124" s="32">
        <f t="shared" si="3"/>
        <v>1</v>
      </c>
    </row>
    <row r="125" spans="1:10" s="175" customFormat="1" ht="42" customHeight="1" x14ac:dyDescent="0.2">
      <c r="A125" s="171">
        <v>123</v>
      </c>
      <c r="B125" s="61">
        <v>45</v>
      </c>
      <c r="C125" s="176" t="s">
        <v>388</v>
      </c>
      <c r="D125" s="172">
        <v>51.99</v>
      </c>
      <c r="E125" s="173"/>
      <c r="F125" s="173"/>
      <c r="G125" s="173"/>
      <c r="H125" s="173">
        <v>53.19</v>
      </c>
      <c r="I125" s="174"/>
      <c r="J125" s="32">
        <f t="shared" si="3"/>
        <v>52.59</v>
      </c>
    </row>
    <row r="126" spans="1:10" s="175" customFormat="1" ht="25.5" x14ac:dyDescent="0.2">
      <c r="A126" s="171">
        <v>124</v>
      </c>
      <c r="B126" s="61">
        <v>1120</v>
      </c>
      <c r="C126" s="176" t="s">
        <v>389</v>
      </c>
      <c r="D126" s="172">
        <v>1.07</v>
      </c>
      <c r="E126" s="173"/>
      <c r="F126" s="173"/>
      <c r="G126" s="173"/>
      <c r="H126" s="173"/>
      <c r="I126" s="174"/>
      <c r="J126" s="32">
        <f t="shared" si="3"/>
        <v>1.07</v>
      </c>
    </row>
    <row r="127" spans="1:10" s="175" customFormat="1" ht="42" customHeight="1" x14ac:dyDescent="0.2">
      <c r="A127" s="171">
        <v>125</v>
      </c>
      <c r="B127" s="61">
        <v>900</v>
      </c>
      <c r="C127" s="176" t="s">
        <v>390</v>
      </c>
      <c r="D127" s="172"/>
      <c r="E127" s="173"/>
      <c r="F127" s="173"/>
      <c r="G127" s="173"/>
      <c r="H127" s="173"/>
      <c r="I127" s="174"/>
      <c r="J127" s="32" t="e">
        <f t="shared" si="3"/>
        <v>#DIV/0!</v>
      </c>
    </row>
    <row r="128" spans="1:10" s="175" customFormat="1" ht="25.5" x14ac:dyDescent="0.2">
      <c r="A128" s="171">
        <v>126</v>
      </c>
      <c r="B128" s="61">
        <v>66</v>
      </c>
      <c r="C128" s="128" t="s">
        <v>391</v>
      </c>
      <c r="D128" s="172"/>
      <c r="E128" s="173"/>
      <c r="F128" s="173"/>
      <c r="G128" s="173"/>
      <c r="H128" s="173"/>
      <c r="I128" s="174"/>
      <c r="J128" s="32" t="e">
        <f t="shared" si="3"/>
        <v>#DIV/0!</v>
      </c>
    </row>
    <row r="129" spans="1:10" s="175" customFormat="1" ht="25.5" x14ac:dyDescent="0.2">
      <c r="A129" s="171">
        <v>127</v>
      </c>
      <c r="B129" s="61">
        <v>83</v>
      </c>
      <c r="C129" s="128" t="s">
        <v>392</v>
      </c>
      <c r="D129" s="172">
        <v>15</v>
      </c>
      <c r="E129" s="173"/>
      <c r="F129" s="173"/>
      <c r="G129" s="173">
        <v>22.9</v>
      </c>
      <c r="H129" s="173"/>
      <c r="I129" s="174"/>
      <c r="J129" s="32">
        <f t="shared" si="3"/>
        <v>18.95</v>
      </c>
    </row>
    <row r="130" spans="1:10" s="175" customFormat="1" ht="12.75" x14ac:dyDescent="0.2">
      <c r="A130" s="171">
        <v>128</v>
      </c>
      <c r="B130" s="61">
        <v>65</v>
      </c>
      <c r="C130" s="176" t="s">
        <v>393</v>
      </c>
      <c r="D130" s="172"/>
      <c r="E130" s="173"/>
      <c r="F130" s="173"/>
      <c r="G130" s="173"/>
      <c r="H130" s="173"/>
      <c r="I130" s="174"/>
      <c r="J130" s="32" t="e">
        <f t="shared" si="3"/>
        <v>#DIV/0!</v>
      </c>
    </row>
    <row r="131" spans="1:10" s="175" customFormat="1" ht="12.75" x14ac:dyDescent="0.2">
      <c r="A131" s="171">
        <v>129</v>
      </c>
      <c r="B131" s="61">
        <v>440</v>
      </c>
      <c r="C131" s="176" t="s">
        <v>394</v>
      </c>
      <c r="D131" s="172"/>
      <c r="E131" s="173"/>
      <c r="F131" s="173"/>
      <c r="G131" s="173"/>
      <c r="H131" s="173"/>
      <c r="I131" s="174"/>
      <c r="J131" s="32" t="e">
        <f t="shared" ref="J131:J162" si="4">AVERAGE(D131:I131)</f>
        <v>#DIV/0!</v>
      </c>
    </row>
    <row r="132" spans="1:10" s="175" customFormat="1" ht="25.5" x14ac:dyDescent="0.2">
      <c r="A132" s="171">
        <v>130</v>
      </c>
      <c r="B132" s="61">
        <v>17</v>
      </c>
      <c r="C132" s="128" t="s">
        <v>395</v>
      </c>
      <c r="D132" s="172"/>
      <c r="E132" s="173"/>
      <c r="F132" s="173"/>
      <c r="G132" s="173"/>
      <c r="H132" s="173"/>
      <c r="I132" s="174"/>
      <c r="J132" s="32" t="e">
        <f t="shared" si="4"/>
        <v>#DIV/0!</v>
      </c>
    </row>
    <row r="133" spans="1:10" s="175" customFormat="1" ht="25.5" x14ac:dyDescent="0.2">
      <c r="A133" s="171">
        <v>131</v>
      </c>
      <c r="B133" s="61">
        <v>122</v>
      </c>
      <c r="C133" s="176" t="s">
        <v>396</v>
      </c>
      <c r="D133" s="172"/>
      <c r="E133" s="173"/>
      <c r="F133" s="173"/>
      <c r="G133" s="173"/>
      <c r="H133" s="173"/>
      <c r="I133" s="174"/>
      <c r="J133" s="32" t="e">
        <f t="shared" si="4"/>
        <v>#DIV/0!</v>
      </c>
    </row>
    <row r="134" spans="1:10" s="175" customFormat="1" ht="25.5" x14ac:dyDescent="0.2">
      <c r="A134" s="171">
        <v>132</v>
      </c>
      <c r="B134" s="61">
        <v>9000</v>
      </c>
      <c r="C134" s="176" t="s">
        <v>397</v>
      </c>
      <c r="D134" s="172">
        <v>21.95</v>
      </c>
      <c r="E134" s="173"/>
      <c r="F134" s="173"/>
      <c r="G134" s="173"/>
      <c r="H134" s="173"/>
      <c r="I134" s="174"/>
      <c r="J134" s="32">
        <f t="shared" si="4"/>
        <v>21.95</v>
      </c>
    </row>
    <row r="135" spans="1:10" s="175" customFormat="1" ht="25.5" x14ac:dyDescent="0.2">
      <c r="A135" s="171">
        <v>133</v>
      </c>
      <c r="B135" s="61">
        <v>35</v>
      </c>
      <c r="C135" s="128" t="s">
        <v>398</v>
      </c>
      <c r="D135" s="172"/>
      <c r="E135" s="173"/>
      <c r="F135" s="173"/>
      <c r="G135" s="173"/>
      <c r="H135" s="173"/>
      <c r="I135" s="174"/>
      <c r="J135" s="32" t="e">
        <f t="shared" si="4"/>
        <v>#DIV/0!</v>
      </c>
    </row>
    <row r="136" spans="1:10" s="175" customFormat="1" ht="25.5" x14ac:dyDescent="0.2">
      <c r="A136" s="171">
        <v>134</v>
      </c>
      <c r="B136" s="61">
        <v>35</v>
      </c>
      <c r="C136" s="128" t="s">
        <v>399</v>
      </c>
      <c r="D136" s="172"/>
      <c r="E136" s="173"/>
      <c r="F136" s="173"/>
      <c r="G136" s="173"/>
      <c r="H136" s="173"/>
      <c r="I136" s="174"/>
      <c r="J136" s="32" t="e">
        <f t="shared" si="4"/>
        <v>#DIV/0!</v>
      </c>
    </row>
    <row r="137" spans="1:10" s="175" customFormat="1" ht="25.5" x14ac:dyDescent="0.2">
      <c r="A137" s="171">
        <v>135</v>
      </c>
      <c r="B137" s="61">
        <v>55</v>
      </c>
      <c r="C137" s="128" t="s">
        <v>400</v>
      </c>
      <c r="D137" s="172"/>
      <c r="E137" s="173"/>
      <c r="F137" s="173"/>
      <c r="G137" s="173"/>
      <c r="H137" s="173"/>
      <c r="I137" s="174"/>
      <c r="J137" s="32" t="e">
        <f t="shared" si="4"/>
        <v>#DIV/0!</v>
      </c>
    </row>
    <row r="138" spans="1:10" s="175" customFormat="1" ht="25.5" x14ac:dyDescent="0.2">
      <c r="A138" s="171">
        <v>136</v>
      </c>
      <c r="B138" s="61">
        <v>20</v>
      </c>
      <c r="C138" s="128" t="s">
        <v>401</v>
      </c>
      <c r="D138" s="172"/>
      <c r="E138" s="173"/>
      <c r="F138" s="173"/>
      <c r="G138" s="173"/>
      <c r="H138" s="173"/>
      <c r="I138" s="174"/>
      <c r="J138" s="32" t="e">
        <f t="shared" si="4"/>
        <v>#DIV/0!</v>
      </c>
    </row>
    <row r="139" spans="1:10" s="175" customFormat="1" ht="12.75" x14ac:dyDescent="0.2">
      <c r="A139" s="171">
        <v>137</v>
      </c>
      <c r="B139" s="61">
        <v>65</v>
      </c>
      <c r="C139" s="176" t="s">
        <v>402</v>
      </c>
      <c r="D139" s="172">
        <v>11.25</v>
      </c>
      <c r="E139" s="173"/>
      <c r="F139" s="173"/>
      <c r="G139" s="173"/>
      <c r="H139" s="173"/>
      <c r="I139" s="174"/>
      <c r="J139" s="32">
        <f t="shared" si="4"/>
        <v>11.25</v>
      </c>
    </row>
    <row r="140" spans="1:10" s="175" customFormat="1" ht="12.75" x14ac:dyDescent="0.2">
      <c r="A140" s="171">
        <v>138</v>
      </c>
      <c r="B140" s="61">
        <v>160</v>
      </c>
      <c r="C140" s="176" t="s">
        <v>403</v>
      </c>
      <c r="D140" s="172"/>
      <c r="E140" s="173">
        <v>2.4500000000000002</v>
      </c>
      <c r="F140" s="173"/>
      <c r="G140" s="173"/>
      <c r="H140" s="173"/>
      <c r="I140" s="174"/>
      <c r="J140" s="32">
        <f t="shared" si="4"/>
        <v>2.4500000000000002</v>
      </c>
    </row>
    <row r="141" spans="1:10" s="175" customFormat="1" ht="25.5" x14ac:dyDescent="0.2">
      <c r="A141" s="171">
        <v>139</v>
      </c>
      <c r="B141" s="61">
        <v>270</v>
      </c>
      <c r="C141" s="176" t="s">
        <v>404</v>
      </c>
      <c r="D141" s="172"/>
      <c r="E141" s="173"/>
      <c r="F141" s="173">
        <v>52.49</v>
      </c>
      <c r="G141" s="173"/>
      <c r="H141" s="173">
        <v>16.77</v>
      </c>
      <c r="I141" s="174"/>
      <c r="J141" s="32">
        <f t="shared" si="4"/>
        <v>34.630000000000003</v>
      </c>
    </row>
    <row r="142" spans="1:10" s="175" customFormat="1" ht="25.5" x14ac:dyDescent="0.2">
      <c r="A142" s="171">
        <v>140</v>
      </c>
      <c r="B142" s="61">
        <v>350</v>
      </c>
      <c r="C142" s="176" t="s">
        <v>405</v>
      </c>
      <c r="D142" s="172"/>
      <c r="E142" s="173"/>
      <c r="F142" s="173"/>
      <c r="G142" s="173"/>
      <c r="H142" s="173"/>
      <c r="I142" s="174"/>
      <c r="J142" s="32" t="e">
        <f t="shared" si="4"/>
        <v>#DIV/0!</v>
      </c>
    </row>
    <row r="143" spans="1:10" s="175" customFormat="1" ht="16.5" customHeight="1" x14ac:dyDescent="0.2">
      <c r="A143" s="171">
        <v>141</v>
      </c>
      <c r="B143" s="61">
        <v>170</v>
      </c>
      <c r="C143" s="176" t="s">
        <v>406</v>
      </c>
      <c r="D143" s="172"/>
      <c r="E143" s="173"/>
      <c r="F143" s="173"/>
      <c r="G143" s="173"/>
      <c r="H143" s="173"/>
      <c r="I143" s="174"/>
      <c r="J143" s="32" t="e">
        <f t="shared" si="4"/>
        <v>#DIV/0!</v>
      </c>
    </row>
    <row r="144" spans="1:10" s="175" customFormat="1" ht="25.5" x14ac:dyDescent="0.2">
      <c r="A144" s="171">
        <v>142</v>
      </c>
      <c r="B144" s="61">
        <v>800</v>
      </c>
      <c r="C144" s="176" t="s">
        <v>407</v>
      </c>
      <c r="D144" s="172"/>
      <c r="E144" s="173"/>
      <c r="F144" s="173"/>
      <c r="G144" s="173"/>
      <c r="H144" s="173"/>
      <c r="I144" s="174"/>
      <c r="J144" s="32" t="e">
        <f t="shared" si="4"/>
        <v>#DIV/0!</v>
      </c>
    </row>
    <row r="145" spans="1:10" s="175" customFormat="1" ht="21" customHeight="1" x14ac:dyDescent="0.2">
      <c r="A145" s="171">
        <v>143</v>
      </c>
      <c r="B145" s="61">
        <v>700</v>
      </c>
      <c r="C145" s="176" t="s">
        <v>408</v>
      </c>
      <c r="D145" s="172"/>
      <c r="E145" s="173"/>
      <c r="F145" s="173"/>
      <c r="G145" s="173"/>
      <c r="H145" s="173"/>
      <c r="I145" s="174"/>
      <c r="J145" s="32" t="e">
        <f t="shared" si="4"/>
        <v>#DIV/0!</v>
      </c>
    </row>
    <row r="146" spans="1:10" s="175" customFormat="1" ht="25.5" x14ac:dyDescent="0.2">
      <c r="A146" s="171">
        <v>144</v>
      </c>
      <c r="B146" s="61">
        <v>720</v>
      </c>
      <c r="C146" s="128" t="s">
        <v>409</v>
      </c>
      <c r="D146" s="172"/>
      <c r="E146" s="173">
        <v>2.62</v>
      </c>
      <c r="F146" s="173"/>
      <c r="G146" s="173"/>
      <c r="H146" s="173"/>
      <c r="I146" s="174"/>
      <c r="J146" s="32">
        <f t="shared" si="4"/>
        <v>2.62</v>
      </c>
    </row>
    <row r="147" spans="1:10" s="175" customFormat="1" ht="38.25" x14ac:dyDescent="0.2">
      <c r="A147" s="171">
        <v>145</v>
      </c>
      <c r="B147" s="61">
        <v>650</v>
      </c>
      <c r="C147" s="128" t="s">
        <v>410</v>
      </c>
      <c r="D147" s="172"/>
      <c r="E147" s="173">
        <v>3.18</v>
      </c>
      <c r="F147" s="173"/>
      <c r="G147" s="173"/>
      <c r="H147" s="173"/>
      <c r="I147" s="174"/>
      <c r="J147" s="32">
        <f t="shared" si="4"/>
        <v>3.18</v>
      </c>
    </row>
    <row r="148" spans="1:10" s="175" customFormat="1" ht="25.5" x14ac:dyDescent="0.2">
      <c r="A148" s="171">
        <v>146</v>
      </c>
      <c r="B148" s="61">
        <v>530</v>
      </c>
      <c r="C148" s="176" t="s">
        <v>411</v>
      </c>
      <c r="D148" s="172"/>
      <c r="E148" s="173"/>
      <c r="F148" s="173">
        <v>3.31</v>
      </c>
      <c r="G148" s="173"/>
      <c r="H148" s="173">
        <v>2.09</v>
      </c>
      <c r="I148" s="174"/>
      <c r="J148" s="32">
        <f t="shared" si="4"/>
        <v>2.7</v>
      </c>
    </row>
    <row r="149" spans="1:10" s="175" customFormat="1" ht="93.75" customHeight="1" x14ac:dyDescent="0.2">
      <c r="A149" s="171">
        <v>147</v>
      </c>
      <c r="B149" s="61">
        <v>335</v>
      </c>
      <c r="C149" s="188" t="s">
        <v>412</v>
      </c>
      <c r="D149" s="172"/>
      <c r="E149" s="173"/>
      <c r="F149" s="173"/>
      <c r="G149" s="173"/>
      <c r="H149" s="173">
        <v>6.4</v>
      </c>
      <c r="I149" s="174"/>
      <c r="J149" s="32">
        <f t="shared" si="4"/>
        <v>6.4</v>
      </c>
    </row>
    <row r="150" spans="1:10" s="175" customFormat="1" ht="30" customHeight="1" x14ac:dyDescent="0.2">
      <c r="A150" s="171">
        <v>148</v>
      </c>
      <c r="B150" s="61">
        <v>190</v>
      </c>
      <c r="C150" s="176" t="s">
        <v>413</v>
      </c>
      <c r="D150" s="172"/>
      <c r="E150" s="173"/>
      <c r="F150" s="173">
        <v>32.4</v>
      </c>
      <c r="G150" s="173">
        <v>16.989999999999998</v>
      </c>
      <c r="H150" s="173"/>
      <c r="I150" s="174"/>
      <c r="J150" s="32">
        <f t="shared" si="4"/>
        <v>24.695</v>
      </c>
    </row>
    <row r="151" spans="1:10" s="175" customFormat="1" ht="56.25" customHeight="1" x14ac:dyDescent="0.2">
      <c r="A151" s="171">
        <v>149</v>
      </c>
      <c r="B151" s="61">
        <v>50</v>
      </c>
      <c r="C151" s="176" t="s">
        <v>414</v>
      </c>
      <c r="D151" s="172"/>
      <c r="E151" s="173"/>
      <c r="F151" s="173"/>
      <c r="G151" s="173"/>
      <c r="H151" s="173"/>
      <c r="I151" s="174"/>
      <c r="J151" s="32" t="e">
        <f t="shared" si="4"/>
        <v>#DIV/0!</v>
      </c>
    </row>
    <row r="152" spans="1:10" s="175" customFormat="1" ht="25.5" x14ac:dyDescent="0.2">
      <c r="A152" s="171">
        <v>150</v>
      </c>
      <c r="B152" s="61">
        <v>80</v>
      </c>
      <c r="C152" s="176" t="s">
        <v>415</v>
      </c>
      <c r="D152" s="172"/>
      <c r="E152" s="173"/>
      <c r="F152" s="173"/>
      <c r="G152" s="173">
        <v>2.93</v>
      </c>
      <c r="H152" s="173"/>
      <c r="I152" s="174"/>
      <c r="J152" s="32">
        <f t="shared" si="4"/>
        <v>2.93</v>
      </c>
    </row>
    <row r="153" spans="1:10" s="175" customFormat="1" ht="12.75" x14ac:dyDescent="0.2">
      <c r="A153" s="171">
        <v>151</v>
      </c>
      <c r="B153" s="61">
        <v>85</v>
      </c>
      <c r="C153" s="176" t="s">
        <v>416</v>
      </c>
      <c r="D153" s="172"/>
      <c r="E153" s="173"/>
      <c r="F153" s="173"/>
      <c r="G153" s="173"/>
      <c r="H153" s="173"/>
      <c r="I153" s="174"/>
      <c r="J153" s="32" t="e">
        <f t="shared" si="4"/>
        <v>#DIV/0!</v>
      </c>
    </row>
    <row r="154" spans="1:10" s="175" customFormat="1" ht="12.75" x14ac:dyDescent="0.2">
      <c r="A154" s="171">
        <v>152</v>
      </c>
      <c r="B154" s="99">
        <v>100</v>
      </c>
      <c r="C154" s="176" t="s">
        <v>417</v>
      </c>
      <c r="D154" s="172"/>
      <c r="E154" s="173"/>
      <c r="F154" s="173"/>
      <c r="G154" s="173">
        <v>31.31</v>
      </c>
      <c r="H154" s="173"/>
      <c r="I154" s="174"/>
      <c r="J154" s="32">
        <f t="shared" si="4"/>
        <v>31.31</v>
      </c>
    </row>
    <row r="155" spans="1:10" s="175" customFormat="1" ht="38.25" x14ac:dyDescent="0.2">
      <c r="A155" s="171">
        <v>153</v>
      </c>
      <c r="B155" s="61">
        <v>650</v>
      </c>
      <c r="C155" s="176" t="s">
        <v>418</v>
      </c>
      <c r="D155" s="172"/>
      <c r="E155" s="173"/>
      <c r="F155" s="173"/>
      <c r="G155" s="173">
        <v>2.5</v>
      </c>
      <c r="H155" s="173"/>
      <c r="I155" s="174"/>
      <c r="J155" s="32">
        <f t="shared" si="4"/>
        <v>2.5</v>
      </c>
    </row>
    <row r="156" spans="1:10" s="175" customFormat="1" ht="38.25" x14ac:dyDescent="0.2">
      <c r="A156" s="171">
        <v>154</v>
      </c>
      <c r="B156" s="61">
        <v>200</v>
      </c>
      <c r="C156" s="176" t="s">
        <v>419</v>
      </c>
      <c r="D156" s="172">
        <v>1.1000000000000001</v>
      </c>
      <c r="E156" s="173"/>
      <c r="F156" s="173"/>
      <c r="G156" s="173">
        <v>2.5</v>
      </c>
      <c r="H156" s="173"/>
      <c r="I156" s="174"/>
      <c r="J156" s="32">
        <f t="shared" si="4"/>
        <v>1.8</v>
      </c>
    </row>
    <row r="157" spans="1:10" s="175" customFormat="1" ht="25.5" x14ac:dyDescent="0.2">
      <c r="A157" s="171">
        <v>155</v>
      </c>
      <c r="B157" s="61">
        <v>400</v>
      </c>
      <c r="C157" s="176" t="s">
        <v>420</v>
      </c>
      <c r="D157" s="172"/>
      <c r="E157" s="173"/>
      <c r="F157" s="173"/>
      <c r="G157" s="173"/>
      <c r="H157" s="173"/>
      <c r="I157" s="174"/>
      <c r="J157" s="32" t="e">
        <f t="shared" si="4"/>
        <v>#DIV/0!</v>
      </c>
    </row>
    <row r="158" spans="1:10" s="175" customFormat="1" ht="38.25" x14ac:dyDescent="0.2">
      <c r="A158" s="171">
        <v>156</v>
      </c>
      <c r="B158" s="61">
        <v>1100</v>
      </c>
      <c r="C158" s="176" t="s">
        <v>421</v>
      </c>
      <c r="D158" s="172"/>
      <c r="E158" s="173"/>
      <c r="F158" s="173"/>
      <c r="G158" s="173">
        <v>2</v>
      </c>
      <c r="H158" s="173">
        <v>4.3</v>
      </c>
      <c r="I158" s="174"/>
      <c r="J158" s="32">
        <f t="shared" si="4"/>
        <v>3.15</v>
      </c>
    </row>
    <row r="159" spans="1:10" s="175" customFormat="1" ht="38.25" x14ac:dyDescent="0.2">
      <c r="A159" s="171">
        <v>157</v>
      </c>
      <c r="B159" s="61">
        <v>325</v>
      </c>
      <c r="C159" s="176" t="s">
        <v>422</v>
      </c>
      <c r="D159" s="172"/>
      <c r="E159" s="173"/>
      <c r="F159" s="173"/>
      <c r="G159" s="173"/>
      <c r="H159" s="173"/>
      <c r="I159" s="174"/>
      <c r="J159" s="32" t="e">
        <f t="shared" si="4"/>
        <v>#DIV/0!</v>
      </c>
    </row>
    <row r="160" spans="1:10" s="175" customFormat="1" ht="38.25" x14ac:dyDescent="0.2">
      <c r="A160" s="171">
        <v>158</v>
      </c>
      <c r="B160" s="61">
        <v>315</v>
      </c>
      <c r="C160" s="176" t="s">
        <v>423</v>
      </c>
      <c r="D160" s="172"/>
      <c r="E160" s="173"/>
      <c r="F160" s="173"/>
      <c r="G160" s="173"/>
      <c r="H160" s="173"/>
      <c r="I160" s="174"/>
      <c r="J160" s="32" t="e">
        <f t="shared" si="4"/>
        <v>#DIV/0!</v>
      </c>
    </row>
    <row r="161" spans="1:10" s="175" customFormat="1" ht="89.25" x14ac:dyDescent="0.2">
      <c r="A161" s="171">
        <v>159</v>
      </c>
      <c r="B161" s="61">
        <v>143</v>
      </c>
      <c r="C161" s="130" t="s">
        <v>424</v>
      </c>
      <c r="D161" s="172">
        <v>14.5</v>
      </c>
      <c r="E161" s="173"/>
      <c r="F161" s="173">
        <v>46.6</v>
      </c>
      <c r="G161" s="173"/>
      <c r="H161" s="173"/>
      <c r="I161" s="174"/>
      <c r="J161" s="32">
        <f t="shared" si="4"/>
        <v>30.55</v>
      </c>
    </row>
    <row r="162" spans="1:10" s="175" customFormat="1" ht="76.5" x14ac:dyDescent="0.2">
      <c r="A162" s="171">
        <v>160</v>
      </c>
      <c r="B162" s="61">
        <v>138</v>
      </c>
      <c r="C162" s="130" t="s">
        <v>425</v>
      </c>
      <c r="D162" s="172">
        <v>18</v>
      </c>
      <c r="E162" s="173"/>
      <c r="F162" s="173">
        <v>44.55</v>
      </c>
      <c r="G162" s="173"/>
      <c r="H162" s="173"/>
      <c r="I162" s="174"/>
      <c r="J162" s="32">
        <f t="shared" si="4"/>
        <v>31.274999999999999</v>
      </c>
    </row>
    <row r="163" spans="1:10" s="175" customFormat="1" ht="25.5" x14ac:dyDescent="0.2">
      <c r="A163" s="171">
        <v>161</v>
      </c>
      <c r="B163" s="61">
        <v>32</v>
      </c>
      <c r="C163" s="176" t="s">
        <v>426</v>
      </c>
      <c r="D163" s="172"/>
      <c r="E163" s="173"/>
      <c r="F163" s="173"/>
      <c r="G163" s="173"/>
      <c r="H163" s="173"/>
      <c r="I163" s="174"/>
      <c r="J163" s="32" t="e">
        <f t="shared" ref="J163:J181" si="5">AVERAGE(D163:I163)</f>
        <v>#DIV/0!</v>
      </c>
    </row>
    <row r="164" spans="1:10" s="175" customFormat="1" ht="38.25" x14ac:dyDescent="0.2">
      <c r="A164" s="171">
        <v>162</v>
      </c>
      <c r="B164" s="61">
        <v>105</v>
      </c>
      <c r="C164" s="176" t="s">
        <v>427</v>
      </c>
      <c r="D164" s="172"/>
      <c r="E164" s="173"/>
      <c r="F164" s="173">
        <v>24.25</v>
      </c>
      <c r="G164" s="173"/>
      <c r="H164" s="173"/>
      <c r="I164" s="174"/>
      <c r="J164" s="32">
        <f t="shared" si="5"/>
        <v>24.25</v>
      </c>
    </row>
    <row r="165" spans="1:10" s="175" customFormat="1" ht="42" customHeight="1" x14ac:dyDescent="0.2">
      <c r="A165" s="171">
        <v>163</v>
      </c>
      <c r="B165" s="61">
        <v>35</v>
      </c>
      <c r="C165" s="176" t="s">
        <v>428</v>
      </c>
      <c r="D165" s="172"/>
      <c r="E165" s="173"/>
      <c r="F165" s="173"/>
      <c r="G165" s="173"/>
      <c r="H165" s="173"/>
      <c r="I165" s="174"/>
      <c r="J165" s="32" t="e">
        <f t="shared" si="5"/>
        <v>#DIV/0!</v>
      </c>
    </row>
    <row r="166" spans="1:10" s="175" customFormat="1" ht="25.5" x14ac:dyDescent="0.2">
      <c r="A166" s="171">
        <v>164</v>
      </c>
      <c r="B166" s="61">
        <v>145</v>
      </c>
      <c r="C166" s="176" t="s">
        <v>429</v>
      </c>
      <c r="D166" s="172">
        <v>4.47</v>
      </c>
      <c r="E166" s="173"/>
      <c r="F166" s="173"/>
      <c r="G166" s="173">
        <v>5</v>
      </c>
      <c r="H166" s="173"/>
      <c r="I166" s="174"/>
      <c r="J166" s="32">
        <f t="shared" si="5"/>
        <v>4.7349999999999994</v>
      </c>
    </row>
    <row r="167" spans="1:10" s="175" customFormat="1" ht="25.5" x14ac:dyDescent="0.2">
      <c r="A167" s="171">
        <v>165</v>
      </c>
      <c r="B167" s="61">
        <v>100</v>
      </c>
      <c r="C167" s="128" t="s">
        <v>430</v>
      </c>
      <c r="D167" s="172"/>
      <c r="E167" s="173">
        <v>3.42</v>
      </c>
      <c r="F167" s="173"/>
      <c r="G167" s="173"/>
      <c r="H167" s="173"/>
      <c r="I167" s="174"/>
      <c r="J167" s="32">
        <f t="shared" si="5"/>
        <v>3.42</v>
      </c>
    </row>
    <row r="168" spans="1:10" s="175" customFormat="1" ht="12.75" x14ac:dyDescent="0.2">
      <c r="A168" s="171">
        <v>166</v>
      </c>
      <c r="B168" s="61">
        <v>86</v>
      </c>
      <c r="C168" s="176" t="s">
        <v>431</v>
      </c>
      <c r="D168" s="172">
        <v>66.55</v>
      </c>
      <c r="E168" s="173"/>
      <c r="F168" s="173"/>
      <c r="G168" s="173"/>
      <c r="H168" s="173"/>
      <c r="I168" s="174"/>
      <c r="J168" s="32">
        <f t="shared" si="5"/>
        <v>66.55</v>
      </c>
    </row>
    <row r="169" spans="1:10" s="175" customFormat="1" ht="12.75" x14ac:dyDescent="0.2">
      <c r="A169" s="171">
        <v>167</v>
      </c>
      <c r="B169" s="61">
        <v>62</v>
      </c>
      <c r="C169" s="176" t="s">
        <v>432</v>
      </c>
      <c r="D169" s="172"/>
      <c r="E169" s="173"/>
      <c r="F169" s="173"/>
      <c r="G169" s="173"/>
      <c r="H169" s="173"/>
      <c r="I169" s="174"/>
      <c r="J169" s="32" t="e">
        <f t="shared" si="5"/>
        <v>#DIV/0!</v>
      </c>
    </row>
    <row r="170" spans="1:10" s="175" customFormat="1" ht="12.75" x14ac:dyDescent="0.2">
      <c r="A170" s="171">
        <v>168</v>
      </c>
      <c r="B170" s="61">
        <v>57</v>
      </c>
      <c r="C170" s="176" t="s">
        <v>433</v>
      </c>
      <c r="D170" s="172"/>
      <c r="E170" s="173"/>
      <c r="F170" s="173"/>
      <c r="G170" s="173"/>
      <c r="H170" s="173"/>
      <c r="I170" s="174"/>
      <c r="J170" s="32" t="e">
        <f t="shared" si="5"/>
        <v>#DIV/0!</v>
      </c>
    </row>
    <row r="171" spans="1:10" s="175" customFormat="1" ht="12.75" x14ac:dyDescent="0.2">
      <c r="A171" s="171">
        <v>169</v>
      </c>
      <c r="B171" s="61">
        <v>62</v>
      </c>
      <c r="C171" s="176" t="s">
        <v>434</v>
      </c>
      <c r="D171" s="172"/>
      <c r="E171" s="173"/>
      <c r="F171" s="173"/>
      <c r="G171" s="173"/>
      <c r="H171" s="173"/>
      <c r="I171" s="174"/>
      <c r="J171" s="32" t="e">
        <f t="shared" si="5"/>
        <v>#DIV/0!</v>
      </c>
    </row>
    <row r="172" spans="1:10" s="175" customFormat="1" ht="12.75" x14ac:dyDescent="0.2">
      <c r="A172" s="171">
        <v>170</v>
      </c>
      <c r="B172" s="61">
        <v>105</v>
      </c>
      <c r="C172" s="176" t="s">
        <v>435</v>
      </c>
      <c r="D172" s="172"/>
      <c r="E172" s="173"/>
      <c r="F172" s="173"/>
      <c r="G172" s="173"/>
      <c r="H172" s="173"/>
      <c r="I172" s="174"/>
      <c r="J172" s="32" t="e">
        <f t="shared" si="5"/>
        <v>#DIV/0!</v>
      </c>
    </row>
    <row r="173" spans="1:10" s="175" customFormat="1" ht="12.75" x14ac:dyDescent="0.2">
      <c r="A173" s="171">
        <v>171</v>
      </c>
      <c r="B173" s="61">
        <v>62</v>
      </c>
      <c r="C173" s="176" t="s">
        <v>436</v>
      </c>
      <c r="D173" s="172"/>
      <c r="E173" s="173"/>
      <c r="F173" s="173"/>
      <c r="G173" s="173"/>
      <c r="H173" s="173"/>
      <c r="I173" s="174"/>
      <c r="J173" s="32" t="e">
        <f t="shared" si="5"/>
        <v>#DIV/0!</v>
      </c>
    </row>
    <row r="174" spans="1:10" s="175" customFormat="1" ht="12.75" x14ac:dyDescent="0.2">
      <c r="A174" s="171">
        <v>172</v>
      </c>
      <c r="B174" s="61">
        <v>67</v>
      </c>
      <c r="C174" s="176" t="s">
        <v>437</v>
      </c>
      <c r="D174" s="172"/>
      <c r="E174" s="173"/>
      <c r="F174" s="173"/>
      <c r="G174" s="173"/>
      <c r="H174" s="173"/>
      <c r="I174" s="174"/>
      <c r="J174" s="32" t="e">
        <f t="shared" si="5"/>
        <v>#DIV/0!</v>
      </c>
    </row>
    <row r="175" spans="1:10" s="175" customFormat="1" ht="25.5" x14ac:dyDescent="0.2">
      <c r="A175" s="171">
        <v>173</v>
      </c>
      <c r="B175" s="61">
        <v>65</v>
      </c>
      <c r="C175" s="189" t="s">
        <v>438</v>
      </c>
      <c r="D175" s="190"/>
      <c r="E175" s="173"/>
      <c r="F175" s="173"/>
      <c r="G175" s="173"/>
      <c r="H175" s="173"/>
      <c r="I175" s="174"/>
      <c r="J175" s="32" t="e">
        <f t="shared" si="5"/>
        <v>#DIV/0!</v>
      </c>
    </row>
    <row r="176" spans="1:10" s="175" customFormat="1" ht="51" x14ac:dyDescent="0.2">
      <c r="A176" s="171">
        <v>174</v>
      </c>
      <c r="B176" s="61">
        <v>640</v>
      </c>
      <c r="C176" s="176" t="s">
        <v>439</v>
      </c>
      <c r="D176" s="172">
        <v>0.6</v>
      </c>
      <c r="E176" s="173">
        <v>0.55000000000000004</v>
      </c>
      <c r="F176" s="173"/>
      <c r="G176" s="173"/>
      <c r="H176" s="173"/>
      <c r="I176" s="174"/>
      <c r="J176" s="32">
        <f t="shared" si="5"/>
        <v>0.57499999999999996</v>
      </c>
    </row>
    <row r="177" spans="1:10" s="175" customFormat="1" ht="38.25" x14ac:dyDescent="0.2">
      <c r="A177" s="171">
        <v>175</v>
      </c>
      <c r="B177" s="61">
        <v>185</v>
      </c>
      <c r="C177" s="128" t="s">
        <v>440</v>
      </c>
      <c r="D177" s="172">
        <v>58</v>
      </c>
      <c r="E177" s="173"/>
      <c r="F177" s="173"/>
      <c r="G177" s="173"/>
      <c r="H177" s="173"/>
      <c r="I177" s="174"/>
      <c r="J177" s="32">
        <f t="shared" si="5"/>
        <v>58</v>
      </c>
    </row>
    <row r="178" spans="1:10" s="175" customFormat="1" ht="25.5" x14ac:dyDescent="0.2">
      <c r="A178" s="171">
        <v>176</v>
      </c>
      <c r="B178" s="61">
        <v>230</v>
      </c>
      <c r="C178" s="128" t="s">
        <v>441</v>
      </c>
      <c r="D178" s="172">
        <v>2.9</v>
      </c>
      <c r="E178" s="173"/>
      <c r="F178" s="173">
        <v>34.549999999999997</v>
      </c>
      <c r="G178" s="173"/>
      <c r="H178" s="173"/>
      <c r="I178" s="174"/>
      <c r="J178" s="32">
        <f t="shared" si="5"/>
        <v>18.724999999999998</v>
      </c>
    </row>
    <row r="179" spans="1:10" s="175" customFormat="1" ht="25.5" x14ac:dyDescent="0.2">
      <c r="A179" s="171">
        <v>177</v>
      </c>
      <c r="B179" s="61">
        <v>71</v>
      </c>
      <c r="C179" s="176" t="s">
        <v>442</v>
      </c>
      <c r="D179" s="172">
        <v>2.59</v>
      </c>
      <c r="E179" s="173"/>
      <c r="F179" s="173"/>
      <c r="G179" s="173">
        <v>3.32</v>
      </c>
      <c r="H179" s="173"/>
      <c r="I179" s="174"/>
      <c r="J179" s="32">
        <f t="shared" si="5"/>
        <v>2.9550000000000001</v>
      </c>
    </row>
    <row r="180" spans="1:10" s="175" customFormat="1" ht="25.5" x14ac:dyDescent="0.2">
      <c r="A180" s="171">
        <v>178</v>
      </c>
      <c r="B180" s="61">
        <v>121</v>
      </c>
      <c r="C180" s="176" t="s">
        <v>443</v>
      </c>
      <c r="D180" s="172">
        <v>2.59</v>
      </c>
      <c r="E180" s="173"/>
      <c r="F180" s="173"/>
      <c r="G180" s="173">
        <v>3.32</v>
      </c>
      <c r="H180" s="173"/>
      <c r="I180" s="174"/>
      <c r="J180" s="32">
        <f t="shared" si="5"/>
        <v>2.9550000000000001</v>
      </c>
    </row>
    <row r="181" spans="1:10" s="175" customFormat="1" ht="39" thickBot="1" x14ac:dyDescent="0.25">
      <c r="A181" s="171">
        <v>179</v>
      </c>
      <c r="B181" s="139">
        <v>545</v>
      </c>
      <c r="C181" s="176" t="s">
        <v>444</v>
      </c>
      <c r="D181" s="172">
        <v>14</v>
      </c>
      <c r="E181" s="173"/>
      <c r="F181" s="173"/>
      <c r="G181" s="173"/>
      <c r="H181" s="173"/>
      <c r="I181" s="174"/>
      <c r="J181" s="32">
        <f t="shared" si="5"/>
        <v>14</v>
      </c>
    </row>
    <row r="182" spans="1:10" ht="15.75" x14ac:dyDescent="0.25">
      <c r="A182" s="191"/>
      <c r="B182" s="191"/>
      <c r="E182" s="192"/>
    </row>
    <row r="183" spans="1:10" x14ac:dyDescent="0.25">
      <c r="A183" s="191"/>
      <c r="B183" s="191"/>
    </row>
  </sheetData>
  <mergeCells count="1">
    <mergeCell ref="A1:J1"/>
  </mergeCells>
  <pageMargins left="0.51180555555555596" right="0.51180555555555596" top="0.78749999999999998" bottom="0.78749999999999998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1"/>
  <sheetViews>
    <sheetView topLeftCell="A34" zoomScale="120" zoomScaleNormal="120" workbookViewId="0">
      <selection activeCell="F43" sqref="F43"/>
    </sheetView>
  </sheetViews>
  <sheetFormatPr defaultColWidth="8.7109375" defaultRowHeight="15" x14ac:dyDescent="0.25"/>
  <cols>
    <col min="1" max="1" width="5.28515625" style="6" customWidth="1"/>
    <col min="2" max="2" width="6.5703125" style="193" customWidth="1"/>
    <col min="3" max="3" width="52.28515625" style="6" customWidth="1"/>
    <col min="4" max="4" width="20.42578125" style="194" customWidth="1"/>
    <col min="5" max="5" width="20.85546875" style="195" customWidth="1"/>
    <col min="6" max="6" width="17.42578125" style="194" customWidth="1"/>
    <col min="7" max="7" width="3.7109375" style="6" customWidth="1"/>
    <col min="8" max="8" width="10.85546875" style="6" customWidth="1"/>
    <col min="9" max="9" width="13.28515625" style="6" customWidth="1"/>
  </cols>
  <sheetData>
    <row r="1" spans="1:9" ht="21.75" customHeight="1" x14ac:dyDescent="0.25">
      <c r="A1" s="303" t="s">
        <v>445</v>
      </c>
      <c r="B1" s="303"/>
      <c r="C1" s="303"/>
      <c r="D1" s="303"/>
      <c r="E1" s="303"/>
      <c r="F1" s="303"/>
      <c r="G1" s="303"/>
      <c r="H1" s="303"/>
      <c r="I1" s="303"/>
    </row>
    <row r="2" spans="1:9" s="175" customFormat="1" ht="49.5" customHeight="1" thickBot="1" x14ac:dyDescent="0.25">
      <c r="A2" s="196" t="s">
        <v>2</v>
      </c>
      <c r="B2" s="197" t="s">
        <v>446</v>
      </c>
      <c r="C2" s="198" t="s">
        <v>6</v>
      </c>
      <c r="D2" s="199" t="s">
        <v>447</v>
      </c>
      <c r="E2" s="199" t="s">
        <v>220</v>
      </c>
      <c r="F2" s="200" t="s">
        <v>448</v>
      </c>
      <c r="G2" s="200"/>
      <c r="H2" s="199" t="s">
        <v>449</v>
      </c>
      <c r="I2" s="19" t="s">
        <v>266</v>
      </c>
    </row>
    <row r="3" spans="1:9" s="175" customFormat="1" ht="73.5" customHeight="1" x14ac:dyDescent="0.2">
      <c r="A3" s="171">
        <v>1</v>
      </c>
      <c r="B3" s="28">
        <v>202</v>
      </c>
      <c r="C3" s="201" t="s">
        <v>268</v>
      </c>
      <c r="D3" s="202">
        <v>15</v>
      </c>
      <c r="E3" s="203"/>
      <c r="F3" s="204">
        <v>25</v>
      </c>
      <c r="G3" s="205"/>
      <c r="H3" s="206">
        <f t="shared" ref="H3:H34" si="0">MEDIAN(D3:F3)</f>
        <v>20</v>
      </c>
      <c r="I3" s="32">
        <f t="shared" ref="I3:I34" si="1">AVERAGE(D3:F3)</f>
        <v>20</v>
      </c>
    </row>
    <row r="4" spans="1:9" s="175" customFormat="1" ht="64.5" customHeight="1" x14ac:dyDescent="0.2">
      <c r="A4" s="171">
        <v>2</v>
      </c>
      <c r="B4" s="28">
        <v>70</v>
      </c>
      <c r="C4" s="207" t="s">
        <v>269</v>
      </c>
      <c r="D4" s="204">
        <v>33.5</v>
      </c>
      <c r="E4" s="208"/>
      <c r="F4" s="204">
        <v>34.799999999999997</v>
      </c>
      <c r="G4" s="205"/>
      <c r="H4" s="206">
        <f t="shared" si="0"/>
        <v>34.15</v>
      </c>
      <c r="I4" s="32">
        <f t="shared" si="1"/>
        <v>34.15</v>
      </c>
    </row>
    <row r="5" spans="1:9" s="175" customFormat="1" ht="24" x14ac:dyDescent="0.2">
      <c r="A5" s="171">
        <v>3</v>
      </c>
      <c r="B5" s="46">
        <v>65</v>
      </c>
      <c r="C5" s="207" t="s">
        <v>270</v>
      </c>
      <c r="D5" s="204">
        <v>9.1</v>
      </c>
      <c r="E5" s="208">
        <v>46.9</v>
      </c>
      <c r="F5" s="204">
        <v>9.6</v>
      </c>
      <c r="G5" s="205"/>
      <c r="H5" s="206">
        <f t="shared" si="0"/>
        <v>9.6</v>
      </c>
      <c r="I5" s="32">
        <f t="shared" si="1"/>
        <v>21.866666666666664</v>
      </c>
    </row>
    <row r="6" spans="1:9" s="175" customFormat="1" ht="24" x14ac:dyDescent="0.2">
      <c r="A6" s="171">
        <v>4</v>
      </c>
      <c r="B6" s="61">
        <v>75</v>
      </c>
      <c r="C6" s="207" t="s">
        <v>271</v>
      </c>
      <c r="D6" s="204">
        <v>9.3000000000000007</v>
      </c>
      <c r="E6" s="208">
        <v>25.5</v>
      </c>
      <c r="F6" s="204">
        <v>10</v>
      </c>
      <c r="G6" s="205"/>
      <c r="H6" s="206">
        <f t="shared" si="0"/>
        <v>10</v>
      </c>
      <c r="I6" s="32">
        <f t="shared" si="1"/>
        <v>14.933333333333332</v>
      </c>
    </row>
    <row r="7" spans="1:9" s="175" customFormat="1" ht="48" x14ac:dyDescent="0.2">
      <c r="A7" s="171">
        <v>5</v>
      </c>
      <c r="B7" s="61">
        <v>140</v>
      </c>
      <c r="C7" s="201" t="s">
        <v>272</v>
      </c>
      <c r="D7" s="204">
        <v>58.7</v>
      </c>
      <c r="E7" s="208">
        <v>69.900000000000006</v>
      </c>
      <c r="F7" s="204">
        <v>59.8</v>
      </c>
      <c r="G7" s="205"/>
      <c r="H7" s="206">
        <f t="shared" si="0"/>
        <v>59.8</v>
      </c>
      <c r="I7" s="32">
        <f t="shared" si="1"/>
        <v>62.800000000000011</v>
      </c>
    </row>
    <row r="8" spans="1:9" s="175" customFormat="1" ht="42" customHeight="1" x14ac:dyDescent="0.2">
      <c r="A8" s="171">
        <v>6</v>
      </c>
      <c r="B8" s="61">
        <v>85</v>
      </c>
      <c r="C8" s="201" t="s">
        <v>273</v>
      </c>
      <c r="D8" s="204">
        <v>112.6</v>
      </c>
      <c r="E8" s="208">
        <v>89.9</v>
      </c>
      <c r="F8" s="204">
        <v>113.8</v>
      </c>
      <c r="G8" s="205"/>
      <c r="H8" s="206">
        <f t="shared" si="0"/>
        <v>112.6</v>
      </c>
      <c r="I8" s="32">
        <f t="shared" si="1"/>
        <v>105.43333333333334</v>
      </c>
    </row>
    <row r="9" spans="1:9" s="175" customFormat="1" ht="24" x14ac:dyDescent="0.2">
      <c r="A9" s="171">
        <v>7</v>
      </c>
      <c r="B9" s="61">
        <v>360</v>
      </c>
      <c r="C9" s="201" t="s">
        <v>274</v>
      </c>
      <c r="D9" s="204">
        <v>1.7</v>
      </c>
      <c r="E9" s="208">
        <v>0.65</v>
      </c>
      <c r="F9" s="204">
        <v>2</v>
      </c>
      <c r="G9" s="205"/>
      <c r="H9" s="206">
        <f t="shared" si="0"/>
        <v>1.7</v>
      </c>
      <c r="I9" s="32">
        <f t="shared" si="1"/>
        <v>1.45</v>
      </c>
    </row>
    <row r="10" spans="1:9" s="175" customFormat="1" ht="24" x14ac:dyDescent="0.2">
      <c r="A10" s="171">
        <v>8</v>
      </c>
      <c r="B10" s="61">
        <v>2250</v>
      </c>
      <c r="C10" s="207" t="s">
        <v>275</v>
      </c>
      <c r="D10" s="204">
        <v>10</v>
      </c>
      <c r="E10" s="208">
        <v>11.9</v>
      </c>
      <c r="F10" s="204">
        <v>15.5</v>
      </c>
      <c r="G10" s="205"/>
      <c r="H10" s="206">
        <f t="shared" si="0"/>
        <v>11.9</v>
      </c>
      <c r="I10" s="32">
        <f t="shared" si="1"/>
        <v>12.466666666666667</v>
      </c>
    </row>
    <row r="11" spans="1:9" s="175" customFormat="1" ht="24" x14ac:dyDescent="0.2">
      <c r="A11" s="171">
        <v>9</v>
      </c>
      <c r="B11" s="61">
        <v>580</v>
      </c>
      <c r="C11" s="207" t="s">
        <v>276</v>
      </c>
      <c r="D11" s="204">
        <v>10</v>
      </c>
      <c r="E11" s="208">
        <v>12.9</v>
      </c>
      <c r="F11" s="204">
        <v>15.5</v>
      </c>
      <c r="G11" s="205"/>
      <c r="H11" s="206">
        <f t="shared" si="0"/>
        <v>12.9</v>
      </c>
      <c r="I11" s="32">
        <f t="shared" si="1"/>
        <v>12.799999999999999</v>
      </c>
    </row>
    <row r="12" spans="1:9" s="175" customFormat="1" ht="14.25" x14ac:dyDescent="0.2">
      <c r="A12" s="171">
        <v>10</v>
      </c>
      <c r="B12" s="61">
        <v>180</v>
      </c>
      <c r="C12" s="207" t="s">
        <v>277</v>
      </c>
      <c r="D12" s="204">
        <v>20.7</v>
      </c>
      <c r="E12" s="208">
        <v>15.5</v>
      </c>
      <c r="F12" s="204">
        <v>21.8</v>
      </c>
      <c r="G12" s="205"/>
      <c r="H12" s="206">
        <f t="shared" si="0"/>
        <v>20.7</v>
      </c>
      <c r="I12" s="32">
        <f t="shared" si="1"/>
        <v>19.333333333333332</v>
      </c>
    </row>
    <row r="13" spans="1:9" s="175" customFormat="1" ht="30" customHeight="1" x14ac:dyDescent="0.2">
      <c r="A13" s="171">
        <v>11</v>
      </c>
      <c r="B13" s="61">
        <v>200</v>
      </c>
      <c r="C13" s="207" t="s">
        <v>278</v>
      </c>
      <c r="D13" s="209">
        <v>1.3</v>
      </c>
      <c r="E13" s="210"/>
      <c r="F13" s="209">
        <v>64.8</v>
      </c>
      <c r="G13" s="211"/>
      <c r="H13" s="206">
        <f t="shared" si="0"/>
        <v>33.049999999999997</v>
      </c>
      <c r="I13" s="32">
        <f t="shared" si="1"/>
        <v>33.049999999999997</v>
      </c>
    </row>
    <row r="14" spans="1:9" s="175" customFormat="1" ht="30" customHeight="1" x14ac:dyDescent="0.2">
      <c r="A14" s="171">
        <v>12</v>
      </c>
      <c r="B14" s="61">
        <v>210</v>
      </c>
      <c r="C14" s="207" t="s">
        <v>279</v>
      </c>
      <c r="D14" s="209">
        <v>0.4</v>
      </c>
      <c r="E14" s="210">
        <v>65</v>
      </c>
      <c r="F14" s="209">
        <v>67.2</v>
      </c>
      <c r="G14" s="205"/>
      <c r="H14" s="206">
        <f t="shared" si="0"/>
        <v>65</v>
      </c>
      <c r="I14" s="32">
        <f t="shared" si="1"/>
        <v>44.20000000000001</v>
      </c>
    </row>
    <row r="15" spans="1:9" s="175" customFormat="1" ht="30" customHeight="1" x14ac:dyDescent="0.2">
      <c r="A15" s="171">
        <v>13</v>
      </c>
      <c r="B15" s="77">
        <v>60</v>
      </c>
      <c r="C15" s="201" t="s">
        <v>280</v>
      </c>
      <c r="D15" s="204">
        <v>13.5</v>
      </c>
      <c r="E15" s="208">
        <v>18.899999999999999</v>
      </c>
      <c r="F15" s="204">
        <v>14</v>
      </c>
      <c r="G15" s="205"/>
      <c r="H15" s="206">
        <f t="shared" si="0"/>
        <v>14</v>
      </c>
      <c r="I15" s="32">
        <f t="shared" si="1"/>
        <v>15.466666666666667</v>
      </c>
    </row>
    <row r="16" spans="1:9" s="175" customFormat="1" ht="41.25" customHeight="1" x14ac:dyDescent="0.2">
      <c r="A16" s="171">
        <v>14</v>
      </c>
      <c r="B16" s="77">
        <v>210</v>
      </c>
      <c r="C16" s="201" t="s">
        <v>281</v>
      </c>
      <c r="D16" s="204">
        <v>5.0999999999999996</v>
      </c>
      <c r="E16" s="208">
        <v>2.9</v>
      </c>
      <c r="F16" s="204">
        <v>5.4</v>
      </c>
      <c r="G16" s="205"/>
      <c r="H16" s="206">
        <f t="shared" si="0"/>
        <v>5.0999999999999996</v>
      </c>
      <c r="I16" s="32">
        <f t="shared" si="1"/>
        <v>4.4666666666666668</v>
      </c>
    </row>
    <row r="17" spans="1:9" s="175" customFormat="1" ht="53.25" customHeight="1" x14ac:dyDescent="0.2">
      <c r="A17" s="171">
        <v>15</v>
      </c>
      <c r="B17" s="61">
        <v>330</v>
      </c>
      <c r="C17" s="201" t="s">
        <v>282</v>
      </c>
      <c r="D17" s="204">
        <v>27.2</v>
      </c>
      <c r="E17" s="208">
        <v>7.7</v>
      </c>
      <c r="F17" s="204">
        <v>7.5</v>
      </c>
      <c r="G17" s="205"/>
      <c r="H17" s="206">
        <f t="shared" si="0"/>
        <v>7.7</v>
      </c>
      <c r="I17" s="32">
        <f t="shared" si="1"/>
        <v>14.133333333333333</v>
      </c>
    </row>
    <row r="18" spans="1:9" s="175" customFormat="1" ht="14.25" x14ac:dyDescent="0.2">
      <c r="A18" s="171">
        <v>16</v>
      </c>
      <c r="B18" s="61">
        <v>590</v>
      </c>
      <c r="C18" s="207" t="s">
        <v>283</v>
      </c>
      <c r="D18" s="204">
        <v>12.3</v>
      </c>
      <c r="E18" s="208"/>
      <c r="F18" s="204">
        <v>12.7</v>
      </c>
      <c r="G18" s="205"/>
      <c r="H18" s="206">
        <f t="shared" si="0"/>
        <v>12.5</v>
      </c>
      <c r="I18" s="32">
        <f t="shared" si="1"/>
        <v>12.5</v>
      </c>
    </row>
    <row r="19" spans="1:9" s="175" customFormat="1" ht="49.5" customHeight="1" x14ac:dyDescent="0.2">
      <c r="A19" s="171">
        <v>17</v>
      </c>
      <c r="B19" s="61">
        <v>750</v>
      </c>
      <c r="C19" s="201" t="s">
        <v>284</v>
      </c>
      <c r="D19" s="204">
        <v>4.5</v>
      </c>
      <c r="E19" s="208">
        <v>2.8</v>
      </c>
      <c r="F19" s="204">
        <v>4.8</v>
      </c>
      <c r="G19" s="205"/>
      <c r="H19" s="206">
        <f t="shared" si="0"/>
        <v>4.5</v>
      </c>
      <c r="I19" s="32">
        <f t="shared" si="1"/>
        <v>4.0333333333333332</v>
      </c>
    </row>
    <row r="20" spans="1:9" s="175" customFormat="1" ht="60" x14ac:dyDescent="0.2">
      <c r="A20" s="171">
        <v>18</v>
      </c>
      <c r="B20" s="61">
        <v>450</v>
      </c>
      <c r="C20" s="207" t="s">
        <v>285</v>
      </c>
      <c r="D20" s="204">
        <v>152.5</v>
      </c>
      <c r="E20" s="208">
        <v>115</v>
      </c>
      <c r="F20" s="204">
        <v>172.5</v>
      </c>
      <c r="G20" s="205"/>
      <c r="H20" s="206">
        <f t="shared" si="0"/>
        <v>152.5</v>
      </c>
      <c r="I20" s="32">
        <f t="shared" si="1"/>
        <v>146.66666666666666</v>
      </c>
    </row>
    <row r="21" spans="1:9" s="175" customFormat="1" ht="24" x14ac:dyDescent="0.2">
      <c r="A21" s="171">
        <v>19</v>
      </c>
      <c r="B21" s="61">
        <v>105</v>
      </c>
      <c r="C21" s="201" t="s">
        <v>286</v>
      </c>
      <c r="D21" s="204">
        <v>42</v>
      </c>
      <c r="E21" s="208">
        <v>2.2999999999999998</v>
      </c>
      <c r="F21" s="204">
        <v>4</v>
      </c>
      <c r="G21" s="205"/>
      <c r="H21" s="206">
        <f t="shared" si="0"/>
        <v>4</v>
      </c>
      <c r="I21" s="32">
        <f t="shared" si="1"/>
        <v>16.099999999999998</v>
      </c>
    </row>
    <row r="22" spans="1:9" s="175" customFormat="1" ht="36" x14ac:dyDescent="0.2">
      <c r="A22" s="171">
        <v>20</v>
      </c>
      <c r="B22" s="77">
        <v>70</v>
      </c>
      <c r="C22" s="201" t="s">
        <v>37</v>
      </c>
      <c r="D22" s="204">
        <v>126.5</v>
      </c>
      <c r="E22" s="208">
        <v>95.9</v>
      </c>
      <c r="F22" s="204">
        <v>127.3</v>
      </c>
      <c r="G22" s="205"/>
      <c r="H22" s="206">
        <f t="shared" si="0"/>
        <v>126.5</v>
      </c>
      <c r="I22" s="32">
        <f t="shared" si="1"/>
        <v>116.56666666666666</v>
      </c>
    </row>
    <row r="23" spans="1:9" s="175" customFormat="1" ht="24" x14ac:dyDescent="0.2">
      <c r="A23" s="171">
        <v>21</v>
      </c>
      <c r="B23" s="61">
        <v>88</v>
      </c>
      <c r="C23" s="207" t="s">
        <v>287</v>
      </c>
      <c r="D23" s="204">
        <v>39.4</v>
      </c>
      <c r="E23" s="208">
        <v>10.9</v>
      </c>
      <c r="F23" s="204">
        <v>39.9</v>
      </c>
      <c r="G23" s="205"/>
      <c r="H23" s="206">
        <f t="shared" si="0"/>
        <v>39.4</v>
      </c>
      <c r="I23" s="32">
        <f t="shared" si="1"/>
        <v>30.066666666666663</v>
      </c>
    </row>
    <row r="24" spans="1:9" s="175" customFormat="1" ht="24" x14ac:dyDescent="0.2">
      <c r="A24" s="171">
        <v>22</v>
      </c>
      <c r="B24" s="77">
        <v>160</v>
      </c>
      <c r="C24" s="207" t="s">
        <v>288</v>
      </c>
      <c r="D24" s="204">
        <v>156</v>
      </c>
      <c r="E24" s="208">
        <v>70.8</v>
      </c>
      <c r="F24" s="204">
        <v>14</v>
      </c>
      <c r="G24" s="205"/>
      <c r="H24" s="206">
        <f t="shared" si="0"/>
        <v>70.8</v>
      </c>
      <c r="I24" s="32">
        <f t="shared" si="1"/>
        <v>80.266666666666666</v>
      </c>
    </row>
    <row r="25" spans="1:9" s="175" customFormat="1" ht="155.25" customHeight="1" x14ac:dyDescent="0.2">
      <c r="A25" s="171">
        <v>23</v>
      </c>
      <c r="B25" s="61">
        <v>220</v>
      </c>
      <c r="C25" s="201" t="s">
        <v>289</v>
      </c>
      <c r="D25" s="204">
        <v>60</v>
      </c>
      <c r="E25" s="208">
        <v>40</v>
      </c>
      <c r="F25" s="204">
        <v>75</v>
      </c>
      <c r="G25" s="205"/>
      <c r="H25" s="206">
        <f t="shared" si="0"/>
        <v>60</v>
      </c>
      <c r="I25" s="32">
        <f t="shared" si="1"/>
        <v>58.333333333333336</v>
      </c>
    </row>
    <row r="26" spans="1:9" s="175" customFormat="1" ht="183" customHeight="1" x14ac:dyDescent="0.2">
      <c r="A26" s="171">
        <v>24</v>
      </c>
      <c r="B26" s="77">
        <v>170</v>
      </c>
      <c r="C26" s="212" t="s">
        <v>290</v>
      </c>
      <c r="D26" s="204">
        <v>60</v>
      </c>
      <c r="E26" s="208">
        <v>45</v>
      </c>
      <c r="F26" s="204">
        <v>75</v>
      </c>
      <c r="G26" s="205"/>
      <c r="H26" s="206">
        <f t="shared" si="0"/>
        <v>60</v>
      </c>
      <c r="I26" s="32">
        <f t="shared" si="1"/>
        <v>60</v>
      </c>
    </row>
    <row r="27" spans="1:9" s="175" customFormat="1" ht="175.5" customHeight="1" x14ac:dyDescent="0.2">
      <c r="A27" s="171">
        <v>25</v>
      </c>
      <c r="B27" s="77">
        <v>130</v>
      </c>
      <c r="C27" s="212" t="s">
        <v>291</v>
      </c>
      <c r="D27" s="204">
        <v>75</v>
      </c>
      <c r="E27" s="208">
        <v>45</v>
      </c>
      <c r="F27" s="204">
        <v>75</v>
      </c>
      <c r="G27" s="205"/>
      <c r="H27" s="206">
        <f t="shared" si="0"/>
        <v>75</v>
      </c>
      <c r="I27" s="32">
        <f t="shared" si="1"/>
        <v>65</v>
      </c>
    </row>
    <row r="28" spans="1:9" s="175" customFormat="1" ht="60" x14ac:dyDescent="0.2">
      <c r="A28" s="171">
        <v>26</v>
      </c>
      <c r="B28" s="61">
        <v>250</v>
      </c>
      <c r="C28" s="207" t="s">
        <v>292</v>
      </c>
      <c r="D28" s="204">
        <v>2.7</v>
      </c>
      <c r="E28" s="208">
        <v>33.9</v>
      </c>
      <c r="F28" s="204">
        <v>36</v>
      </c>
      <c r="G28" s="205"/>
      <c r="H28" s="206">
        <f t="shared" si="0"/>
        <v>33.9</v>
      </c>
      <c r="I28" s="32">
        <f t="shared" si="1"/>
        <v>24.2</v>
      </c>
    </row>
    <row r="29" spans="1:9" s="175" customFormat="1" ht="24" x14ac:dyDescent="0.2">
      <c r="A29" s="171">
        <v>27</v>
      </c>
      <c r="B29" s="61">
        <v>330</v>
      </c>
      <c r="C29" s="207" t="s">
        <v>293</v>
      </c>
      <c r="D29" s="204">
        <v>31.2</v>
      </c>
      <c r="E29" s="208">
        <v>11.1</v>
      </c>
      <c r="F29" s="204">
        <v>5.5</v>
      </c>
      <c r="G29" s="205"/>
      <c r="H29" s="206">
        <f t="shared" si="0"/>
        <v>11.1</v>
      </c>
      <c r="I29" s="32">
        <f t="shared" si="1"/>
        <v>15.933333333333332</v>
      </c>
    </row>
    <row r="30" spans="1:9" s="175" customFormat="1" ht="36" x14ac:dyDescent="0.2">
      <c r="A30" s="171">
        <v>28</v>
      </c>
      <c r="B30" s="61">
        <v>310</v>
      </c>
      <c r="C30" s="207" t="s">
        <v>294</v>
      </c>
      <c r="D30" s="204">
        <v>7.5</v>
      </c>
      <c r="E30" s="208">
        <v>4.9000000000000004</v>
      </c>
      <c r="F30" s="204">
        <v>8</v>
      </c>
      <c r="G30" s="205"/>
      <c r="H30" s="206">
        <f t="shared" si="0"/>
        <v>7.5</v>
      </c>
      <c r="I30" s="32">
        <f t="shared" si="1"/>
        <v>6.8</v>
      </c>
    </row>
    <row r="31" spans="1:9" s="175" customFormat="1" ht="36" x14ac:dyDescent="0.2">
      <c r="A31" s="171">
        <v>29</v>
      </c>
      <c r="B31" s="61">
        <v>140</v>
      </c>
      <c r="C31" s="207" t="s">
        <v>295</v>
      </c>
      <c r="D31" s="204"/>
      <c r="E31" s="208">
        <v>5.5</v>
      </c>
      <c r="F31" s="204">
        <v>8</v>
      </c>
      <c r="G31" s="205"/>
      <c r="H31" s="206">
        <f t="shared" si="0"/>
        <v>6.75</v>
      </c>
      <c r="I31" s="32">
        <f t="shared" si="1"/>
        <v>6.75</v>
      </c>
    </row>
    <row r="32" spans="1:9" s="175" customFormat="1" ht="36" x14ac:dyDescent="0.2">
      <c r="A32" s="171">
        <v>30</v>
      </c>
      <c r="B32" s="61">
        <v>150</v>
      </c>
      <c r="C32" s="207" t="s">
        <v>296</v>
      </c>
      <c r="D32" s="204"/>
      <c r="E32" s="208">
        <v>8.3000000000000007</v>
      </c>
      <c r="F32" s="204">
        <v>8</v>
      </c>
      <c r="G32" s="205"/>
      <c r="H32" s="206">
        <f t="shared" si="0"/>
        <v>8.15</v>
      </c>
      <c r="I32" s="32">
        <f t="shared" si="1"/>
        <v>8.15</v>
      </c>
    </row>
    <row r="33" spans="1:9" s="175" customFormat="1" ht="51.75" customHeight="1" x14ac:dyDescent="0.2">
      <c r="A33" s="171">
        <v>31</v>
      </c>
      <c r="B33" s="61">
        <v>35</v>
      </c>
      <c r="C33" s="201" t="s">
        <v>297</v>
      </c>
      <c r="D33" s="204">
        <v>32.4</v>
      </c>
      <c r="E33" s="208"/>
      <c r="F33" s="204">
        <v>33</v>
      </c>
      <c r="G33" s="205"/>
      <c r="H33" s="206">
        <f t="shared" si="0"/>
        <v>32.700000000000003</v>
      </c>
      <c r="I33" s="32">
        <f t="shared" si="1"/>
        <v>32.700000000000003</v>
      </c>
    </row>
    <row r="34" spans="1:9" s="175" customFormat="1" ht="60" x14ac:dyDescent="0.2">
      <c r="A34" s="171">
        <v>32</v>
      </c>
      <c r="B34" s="61">
        <v>1220</v>
      </c>
      <c r="C34" s="207" t="s">
        <v>450</v>
      </c>
      <c r="D34" s="204">
        <v>2.2999999999999998</v>
      </c>
      <c r="E34" s="208"/>
      <c r="F34" s="204">
        <v>2.5</v>
      </c>
      <c r="G34" s="205"/>
      <c r="H34" s="206">
        <f t="shared" si="0"/>
        <v>2.4</v>
      </c>
      <c r="I34" s="32">
        <f t="shared" si="1"/>
        <v>2.4</v>
      </c>
    </row>
    <row r="35" spans="1:9" s="175" customFormat="1" ht="32.25" customHeight="1" x14ac:dyDescent="0.2">
      <c r="A35" s="171">
        <v>33</v>
      </c>
      <c r="B35" s="61">
        <v>300</v>
      </c>
      <c r="C35" s="207" t="s">
        <v>299</v>
      </c>
      <c r="D35" s="204">
        <v>17</v>
      </c>
      <c r="E35" s="208">
        <v>85</v>
      </c>
      <c r="F35" s="204">
        <v>20</v>
      </c>
      <c r="G35" s="205"/>
      <c r="H35" s="206">
        <f t="shared" ref="H35:H66" si="2">MEDIAN(D35:F35)</f>
        <v>20</v>
      </c>
      <c r="I35" s="32">
        <f t="shared" ref="I35:I66" si="3">AVERAGE(D35:F35)</f>
        <v>40.666666666666664</v>
      </c>
    </row>
    <row r="36" spans="1:9" s="175" customFormat="1" ht="24" x14ac:dyDescent="0.2">
      <c r="A36" s="171">
        <v>34</v>
      </c>
      <c r="B36" s="61">
        <v>280</v>
      </c>
      <c r="C36" s="213" t="s">
        <v>300</v>
      </c>
      <c r="D36" s="204"/>
      <c r="E36" s="208"/>
      <c r="F36" s="204">
        <v>20</v>
      </c>
      <c r="G36" s="205"/>
      <c r="H36" s="206">
        <f t="shared" si="2"/>
        <v>20</v>
      </c>
      <c r="I36" s="32">
        <f t="shared" si="3"/>
        <v>20</v>
      </c>
    </row>
    <row r="37" spans="1:9" s="175" customFormat="1" ht="36" x14ac:dyDescent="0.2">
      <c r="A37" s="171">
        <v>35</v>
      </c>
      <c r="B37" s="61">
        <v>150</v>
      </c>
      <c r="C37" s="207" t="s">
        <v>301</v>
      </c>
      <c r="D37" s="204">
        <v>21.6</v>
      </c>
      <c r="E37" s="208"/>
      <c r="F37" s="204">
        <v>22.8</v>
      </c>
      <c r="G37" s="205"/>
      <c r="H37" s="206">
        <f t="shared" si="2"/>
        <v>22.200000000000003</v>
      </c>
      <c r="I37" s="32">
        <f t="shared" si="3"/>
        <v>22.200000000000003</v>
      </c>
    </row>
    <row r="38" spans="1:9" s="175" customFormat="1" ht="36" x14ac:dyDescent="0.2">
      <c r="A38" s="171">
        <v>36</v>
      </c>
      <c r="B38" s="61">
        <v>150</v>
      </c>
      <c r="C38" s="207" t="s">
        <v>302</v>
      </c>
      <c r="D38" s="204">
        <v>21.6</v>
      </c>
      <c r="E38" s="208"/>
      <c r="F38" s="204">
        <v>22.8</v>
      </c>
      <c r="G38" s="205"/>
      <c r="H38" s="206">
        <f t="shared" si="2"/>
        <v>22.200000000000003</v>
      </c>
      <c r="I38" s="32">
        <f t="shared" si="3"/>
        <v>22.200000000000003</v>
      </c>
    </row>
    <row r="39" spans="1:9" s="175" customFormat="1" ht="36" x14ac:dyDescent="0.2">
      <c r="A39" s="171">
        <v>37</v>
      </c>
      <c r="B39" s="61">
        <v>150</v>
      </c>
      <c r="C39" s="207" t="s">
        <v>303</v>
      </c>
      <c r="D39" s="204">
        <v>21.6</v>
      </c>
      <c r="E39" s="208"/>
      <c r="F39" s="204">
        <v>22.8</v>
      </c>
      <c r="G39" s="205"/>
      <c r="H39" s="206">
        <f t="shared" si="2"/>
        <v>22.200000000000003</v>
      </c>
      <c r="I39" s="32">
        <f t="shared" si="3"/>
        <v>22.200000000000003</v>
      </c>
    </row>
    <row r="40" spans="1:9" s="175" customFormat="1" ht="36" x14ac:dyDescent="0.2">
      <c r="A40" s="171">
        <v>38</v>
      </c>
      <c r="B40" s="61">
        <v>150</v>
      </c>
      <c r="C40" s="207" t="s">
        <v>304</v>
      </c>
      <c r="D40" s="204">
        <v>21.6</v>
      </c>
      <c r="E40" s="208"/>
      <c r="F40" s="204">
        <v>22.8</v>
      </c>
      <c r="G40" s="205"/>
      <c r="H40" s="206">
        <f t="shared" si="2"/>
        <v>22.200000000000003</v>
      </c>
      <c r="I40" s="32">
        <f t="shared" si="3"/>
        <v>22.200000000000003</v>
      </c>
    </row>
    <row r="41" spans="1:9" s="181" customFormat="1" ht="36" x14ac:dyDescent="0.2">
      <c r="A41" s="177">
        <v>39</v>
      </c>
      <c r="B41" s="99">
        <v>200</v>
      </c>
      <c r="C41" s="207" t="s">
        <v>305</v>
      </c>
      <c r="D41" s="214">
        <v>10.5</v>
      </c>
      <c r="E41" s="215"/>
      <c r="F41" s="214">
        <v>11.2</v>
      </c>
      <c r="G41" s="216"/>
      <c r="H41" s="217">
        <f t="shared" si="2"/>
        <v>10.85</v>
      </c>
      <c r="I41" s="101">
        <f t="shared" si="3"/>
        <v>10.85</v>
      </c>
    </row>
    <row r="42" spans="1:9" s="175" customFormat="1" ht="14.25" x14ac:dyDescent="0.2">
      <c r="A42" s="171">
        <v>40</v>
      </c>
      <c r="B42" s="61">
        <v>60</v>
      </c>
      <c r="C42" s="201" t="s">
        <v>306</v>
      </c>
      <c r="D42" s="204">
        <v>40.200000000000003</v>
      </c>
      <c r="E42" s="208">
        <v>38.82</v>
      </c>
      <c r="F42" s="204">
        <v>41.8</v>
      </c>
      <c r="G42" s="205"/>
      <c r="H42" s="217">
        <f t="shared" si="2"/>
        <v>40.200000000000003</v>
      </c>
      <c r="I42" s="32">
        <f t="shared" si="3"/>
        <v>40.273333333333333</v>
      </c>
    </row>
    <row r="43" spans="1:9" s="175" customFormat="1" ht="45" customHeight="1" x14ac:dyDescent="0.2">
      <c r="A43" s="171">
        <v>41</v>
      </c>
      <c r="B43" s="75">
        <v>330</v>
      </c>
      <c r="C43" s="207" t="s">
        <v>307</v>
      </c>
      <c r="D43" s="204"/>
      <c r="E43" s="208"/>
      <c r="F43" s="204"/>
      <c r="G43" s="205"/>
      <c r="H43" s="217" t="e">
        <f t="shared" si="2"/>
        <v>#NUM!</v>
      </c>
      <c r="I43" s="32" t="e">
        <f t="shared" si="3"/>
        <v>#DIV/0!</v>
      </c>
    </row>
    <row r="44" spans="1:9" s="175" customFormat="1" ht="36" x14ac:dyDescent="0.2">
      <c r="A44" s="171">
        <v>42</v>
      </c>
      <c r="B44" s="61">
        <v>545</v>
      </c>
      <c r="C44" s="207" t="s">
        <v>308</v>
      </c>
      <c r="D44" s="204">
        <v>10.199999999999999</v>
      </c>
      <c r="E44" s="208">
        <v>14.92</v>
      </c>
      <c r="F44" s="204">
        <v>17.7</v>
      </c>
      <c r="G44" s="205"/>
      <c r="H44" s="217">
        <f t="shared" si="2"/>
        <v>14.92</v>
      </c>
      <c r="I44" s="32">
        <f t="shared" si="3"/>
        <v>14.273333333333332</v>
      </c>
    </row>
    <row r="45" spans="1:9" s="175" customFormat="1" ht="14.25" x14ac:dyDescent="0.2">
      <c r="A45" s="171">
        <v>43</v>
      </c>
      <c r="B45" s="61">
        <v>140</v>
      </c>
      <c r="C45" s="207" t="s">
        <v>309</v>
      </c>
      <c r="D45" s="204">
        <v>9.3000000000000007</v>
      </c>
      <c r="E45" s="208"/>
      <c r="F45" s="204">
        <v>10</v>
      </c>
      <c r="G45" s="205"/>
      <c r="H45" s="217">
        <f t="shared" si="2"/>
        <v>9.65</v>
      </c>
      <c r="I45" s="32">
        <f t="shared" si="3"/>
        <v>9.65</v>
      </c>
    </row>
    <row r="46" spans="1:9" s="175" customFormat="1" ht="24" x14ac:dyDescent="0.2">
      <c r="A46" s="171">
        <v>44</v>
      </c>
      <c r="B46" s="61">
        <v>1075</v>
      </c>
      <c r="C46" s="207" t="s">
        <v>310</v>
      </c>
      <c r="D46" s="204">
        <v>3.8</v>
      </c>
      <c r="E46" s="208">
        <v>8.6999999999999993</v>
      </c>
      <c r="F46" s="204">
        <v>4.25</v>
      </c>
      <c r="G46" s="205"/>
      <c r="H46" s="217">
        <f t="shared" si="2"/>
        <v>4.25</v>
      </c>
      <c r="I46" s="32">
        <f t="shared" si="3"/>
        <v>5.583333333333333</v>
      </c>
    </row>
    <row r="47" spans="1:9" s="175" customFormat="1" ht="35.25" customHeight="1" x14ac:dyDescent="0.2">
      <c r="A47" s="171">
        <v>45</v>
      </c>
      <c r="B47" s="61">
        <v>1145</v>
      </c>
      <c r="C47" s="207" t="s">
        <v>311</v>
      </c>
      <c r="D47" s="204">
        <v>4.5</v>
      </c>
      <c r="E47" s="208"/>
      <c r="F47" s="204">
        <v>5</v>
      </c>
      <c r="G47" s="205"/>
      <c r="H47" s="217">
        <f t="shared" si="2"/>
        <v>4.75</v>
      </c>
      <c r="I47" s="32">
        <f t="shared" si="3"/>
        <v>4.75</v>
      </c>
    </row>
    <row r="48" spans="1:9" s="175" customFormat="1" ht="36" x14ac:dyDescent="0.2">
      <c r="A48" s="171">
        <v>46</v>
      </c>
      <c r="B48" s="61">
        <v>585</v>
      </c>
      <c r="C48" s="207" t="s">
        <v>312</v>
      </c>
      <c r="D48" s="204">
        <v>27.8</v>
      </c>
      <c r="E48" s="208">
        <v>19.8</v>
      </c>
      <c r="F48" s="204">
        <v>28.3</v>
      </c>
      <c r="G48" s="205"/>
      <c r="H48" s="217">
        <f t="shared" si="2"/>
        <v>27.8</v>
      </c>
      <c r="I48" s="32">
        <f t="shared" si="3"/>
        <v>25.3</v>
      </c>
    </row>
    <row r="49" spans="1:9" s="175" customFormat="1" ht="24" x14ac:dyDescent="0.2">
      <c r="A49" s="171">
        <v>47</v>
      </c>
      <c r="B49" s="61">
        <v>50</v>
      </c>
      <c r="C49" s="201" t="s">
        <v>313</v>
      </c>
      <c r="D49" s="204">
        <v>14.2</v>
      </c>
      <c r="E49" s="208">
        <v>9.5</v>
      </c>
      <c r="F49" s="204">
        <v>15</v>
      </c>
      <c r="G49" s="205"/>
      <c r="H49" s="217">
        <f t="shared" si="2"/>
        <v>14.2</v>
      </c>
      <c r="I49" s="32">
        <f t="shared" si="3"/>
        <v>12.9</v>
      </c>
    </row>
    <row r="50" spans="1:9" s="181" customFormat="1" ht="40.5" customHeight="1" x14ac:dyDescent="0.2">
      <c r="A50" s="177">
        <v>48</v>
      </c>
      <c r="B50" s="114">
        <v>5</v>
      </c>
      <c r="C50" s="213" t="s">
        <v>314</v>
      </c>
      <c r="D50" s="214"/>
      <c r="E50" s="215"/>
      <c r="F50" s="214"/>
      <c r="G50" s="216"/>
      <c r="H50" s="217" t="e">
        <f t="shared" si="2"/>
        <v>#NUM!</v>
      </c>
      <c r="I50" s="101" t="e">
        <f t="shared" si="3"/>
        <v>#DIV/0!</v>
      </c>
    </row>
    <row r="51" spans="1:9" s="175" customFormat="1" ht="47.25" customHeight="1" x14ac:dyDescent="0.2">
      <c r="A51" s="171">
        <v>49</v>
      </c>
      <c r="B51" s="61">
        <v>440</v>
      </c>
      <c r="C51" s="207" t="s">
        <v>315</v>
      </c>
      <c r="D51" s="204">
        <v>3.9</v>
      </c>
      <c r="E51" s="208">
        <v>3.6</v>
      </c>
      <c r="F51" s="204">
        <v>4.8</v>
      </c>
      <c r="G51" s="205"/>
      <c r="H51" s="217">
        <f t="shared" si="2"/>
        <v>3.9</v>
      </c>
      <c r="I51" s="32">
        <f t="shared" si="3"/>
        <v>4.1000000000000005</v>
      </c>
    </row>
    <row r="52" spans="1:9" s="175" customFormat="1" ht="72" x14ac:dyDescent="0.2">
      <c r="A52" s="171">
        <v>50</v>
      </c>
      <c r="B52" s="61">
        <v>365</v>
      </c>
      <c r="C52" s="201" t="s">
        <v>316</v>
      </c>
      <c r="D52" s="204">
        <v>4.2</v>
      </c>
      <c r="E52" s="208">
        <v>3.4</v>
      </c>
      <c r="F52" s="204">
        <v>4.7</v>
      </c>
      <c r="G52" s="205"/>
      <c r="H52" s="217">
        <f t="shared" si="2"/>
        <v>4.2</v>
      </c>
      <c r="I52" s="32">
        <f t="shared" si="3"/>
        <v>4.1000000000000005</v>
      </c>
    </row>
    <row r="53" spans="1:9" s="175" customFormat="1" ht="61.5" customHeight="1" x14ac:dyDescent="0.2">
      <c r="A53" s="171">
        <v>51</v>
      </c>
      <c r="B53" s="61">
        <v>450</v>
      </c>
      <c r="C53" s="207" t="s">
        <v>317</v>
      </c>
      <c r="D53" s="204">
        <v>30</v>
      </c>
      <c r="E53" s="208">
        <v>47.2</v>
      </c>
      <c r="F53" s="204">
        <v>34</v>
      </c>
      <c r="G53" s="205"/>
      <c r="H53" s="217">
        <f t="shared" si="2"/>
        <v>34</v>
      </c>
      <c r="I53" s="32">
        <f t="shared" si="3"/>
        <v>37.06666666666667</v>
      </c>
    </row>
    <row r="54" spans="1:9" s="175" customFormat="1" ht="64.5" customHeight="1" x14ac:dyDescent="0.2">
      <c r="A54" s="171">
        <v>52</v>
      </c>
      <c r="B54" s="61">
        <v>400</v>
      </c>
      <c r="C54" s="207" t="s">
        <v>318</v>
      </c>
      <c r="D54" s="204">
        <v>62</v>
      </c>
      <c r="E54" s="208"/>
      <c r="F54" s="204">
        <v>67</v>
      </c>
      <c r="G54" s="205"/>
      <c r="H54" s="217">
        <f t="shared" si="2"/>
        <v>64.5</v>
      </c>
      <c r="I54" s="32">
        <f t="shared" si="3"/>
        <v>64.5</v>
      </c>
    </row>
    <row r="55" spans="1:9" s="175" customFormat="1" ht="40.5" customHeight="1" x14ac:dyDescent="0.2">
      <c r="A55" s="171">
        <v>53</v>
      </c>
      <c r="B55" s="61">
        <v>320</v>
      </c>
      <c r="C55" s="207" t="s">
        <v>319</v>
      </c>
      <c r="D55" s="204">
        <v>71</v>
      </c>
      <c r="E55" s="208"/>
      <c r="F55" s="204">
        <v>78</v>
      </c>
      <c r="G55" s="205"/>
      <c r="H55" s="217">
        <f t="shared" si="2"/>
        <v>74.5</v>
      </c>
      <c r="I55" s="32">
        <f t="shared" si="3"/>
        <v>74.5</v>
      </c>
    </row>
    <row r="56" spans="1:9" s="175" customFormat="1" ht="14.25" x14ac:dyDescent="0.2">
      <c r="A56" s="171">
        <v>54</v>
      </c>
      <c r="B56" s="61">
        <v>25</v>
      </c>
      <c r="C56" s="207" t="s">
        <v>451</v>
      </c>
      <c r="D56" s="204">
        <v>8.1999999999999993</v>
      </c>
      <c r="E56" s="208">
        <v>2.95</v>
      </c>
      <c r="F56" s="204">
        <v>8.6</v>
      </c>
      <c r="G56" s="205"/>
      <c r="H56" s="217">
        <f t="shared" si="2"/>
        <v>8.1999999999999993</v>
      </c>
      <c r="I56" s="32">
        <f t="shared" si="3"/>
        <v>6.583333333333333</v>
      </c>
    </row>
    <row r="57" spans="1:9" s="175" customFormat="1" ht="14.25" x14ac:dyDescent="0.2">
      <c r="A57" s="171">
        <v>55</v>
      </c>
      <c r="B57" s="61">
        <v>1750</v>
      </c>
      <c r="C57" s="207" t="s">
        <v>321</v>
      </c>
      <c r="D57" s="204"/>
      <c r="E57" s="208"/>
      <c r="F57" s="204">
        <v>0.8</v>
      </c>
      <c r="G57" s="205"/>
      <c r="H57" s="217">
        <f t="shared" si="2"/>
        <v>0.8</v>
      </c>
      <c r="I57" s="32">
        <f t="shared" si="3"/>
        <v>0.8</v>
      </c>
    </row>
    <row r="58" spans="1:9" s="175" customFormat="1" ht="14.25" x14ac:dyDescent="0.2">
      <c r="A58" s="171">
        <v>56</v>
      </c>
      <c r="B58" s="61">
        <v>600</v>
      </c>
      <c r="C58" s="207" t="s">
        <v>322</v>
      </c>
      <c r="D58" s="204">
        <v>0.8</v>
      </c>
      <c r="E58" s="208"/>
      <c r="F58" s="204">
        <v>1</v>
      </c>
      <c r="G58" s="205"/>
      <c r="H58" s="217">
        <f t="shared" si="2"/>
        <v>0.9</v>
      </c>
      <c r="I58" s="32">
        <f t="shared" si="3"/>
        <v>0.9</v>
      </c>
    </row>
    <row r="59" spans="1:9" s="175" customFormat="1" ht="14.25" x14ac:dyDescent="0.2">
      <c r="A59" s="171">
        <v>57</v>
      </c>
      <c r="B59" s="61">
        <v>70</v>
      </c>
      <c r="C59" s="207" t="s">
        <v>323</v>
      </c>
      <c r="D59" s="204">
        <v>1.2</v>
      </c>
      <c r="E59" s="208"/>
      <c r="F59" s="204">
        <v>150</v>
      </c>
      <c r="G59" s="205"/>
      <c r="H59" s="217">
        <f t="shared" si="2"/>
        <v>75.600000000000009</v>
      </c>
      <c r="I59" s="32">
        <f t="shared" si="3"/>
        <v>75.599999999999994</v>
      </c>
    </row>
    <row r="60" spans="1:9" s="175" customFormat="1" ht="14.25" x14ac:dyDescent="0.2">
      <c r="A60" s="171">
        <v>58</v>
      </c>
      <c r="B60" s="61">
        <v>3350</v>
      </c>
      <c r="C60" s="207" t="s">
        <v>324</v>
      </c>
      <c r="D60" s="204">
        <v>0.2</v>
      </c>
      <c r="E60" s="208"/>
      <c r="F60" s="204">
        <v>0.6</v>
      </c>
      <c r="G60" s="205"/>
      <c r="H60" s="217">
        <f t="shared" si="2"/>
        <v>0.4</v>
      </c>
      <c r="I60" s="32">
        <f t="shared" si="3"/>
        <v>0.4</v>
      </c>
    </row>
    <row r="61" spans="1:9" s="175" customFormat="1" ht="14.25" x14ac:dyDescent="0.2">
      <c r="A61" s="171">
        <v>59</v>
      </c>
      <c r="B61" s="61">
        <v>80</v>
      </c>
      <c r="C61" s="207" t="s">
        <v>325</v>
      </c>
      <c r="D61" s="204">
        <v>0.35</v>
      </c>
      <c r="E61" s="208"/>
      <c r="F61" s="204">
        <v>85</v>
      </c>
      <c r="G61" s="205"/>
      <c r="H61" s="217">
        <f t="shared" si="2"/>
        <v>42.675000000000004</v>
      </c>
      <c r="I61" s="32">
        <f t="shared" si="3"/>
        <v>42.674999999999997</v>
      </c>
    </row>
    <row r="62" spans="1:9" s="175" customFormat="1" ht="14.25" x14ac:dyDescent="0.2">
      <c r="A62" s="171">
        <v>60</v>
      </c>
      <c r="B62" s="61">
        <v>30</v>
      </c>
      <c r="C62" s="207" t="s">
        <v>326</v>
      </c>
      <c r="D62" s="204">
        <v>100</v>
      </c>
      <c r="E62" s="208"/>
      <c r="F62" s="204">
        <v>225</v>
      </c>
      <c r="G62" s="205"/>
      <c r="H62" s="217">
        <f t="shared" si="2"/>
        <v>162.5</v>
      </c>
      <c r="I62" s="32">
        <f t="shared" si="3"/>
        <v>162.5</v>
      </c>
    </row>
    <row r="63" spans="1:9" s="175" customFormat="1" ht="14.25" x14ac:dyDescent="0.2">
      <c r="A63" s="171">
        <v>61</v>
      </c>
      <c r="B63" s="77">
        <v>1350</v>
      </c>
      <c r="C63" s="207" t="s">
        <v>327</v>
      </c>
      <c r="D63" s="204">
        <v>0.3</v>
      </c>
      <c r="E63" s="208"/>
      <c r="F63" s="204">
        <v>0.7</v>
      </c>
      <c r="G63" s="205"/>
      <c r="H63" s="217">
        <f t="shared" si="2"/>
        <v>0.5</v>
      </c>
      <c r="I63" s="32">
        <f t="shared" si="3"/>
        <v>0.5</v>
      </c>
    </row>
    <row r="64" spans="1:9" s="175" customFormat="1" ht="14.25" x14ac:dyDescent="0.2">
      <c r="A64" s="171">
        <v>62</v>
      </c>
      <c r="B64" s="61">
        <v>50</v>
      </c>
      <c r="C64" s="207" t="s">
        <v>328</v>
      </c>
      <c r="D64" s="204">
        <v>20</v>
      </c>
      <c r="E64" s="208"/>
      <c r="F64" s="204">
        <v>35</v>
      </c>
      <c r="G64" s="205"/>
      <c r="H64" s="217">
        <f t="shared" si="2"/>
        <v>27.5</v>
      </c>
      <c r="I64" s="32">
        <f t="shared" si="3"/>
        <v>27.5</v>
      </c>
    </row>
    <row r="65" spans="1:9" s="175" customFormat="1" ht="30" customHeight="1" x14ac:dyDescent="0.2">
      <c r="A65" s="171">
        <v>63</v>
      </c>
      <c r="B65" s="61">
        <v>125</v>
      </c>
      <c r="C65" s="207" t="s">
        <v>329</v>
      </c>
      <c r="D65" s="204">
        <v>86.4</v>
      </c>
      <c r="E65" s="208">
        <v>43.8</v>
      </c>
      <c r="F65" s="204">
        <v>93.6</v>
      </c>
      <c r="G65" s="205"/>
      <c r="H65" s="217">
        <f t="shared" si="2"/>
        <v>86.4</v>
      </c>
      <c r="I65" s="32">
        <f t="shared" si="3"/>
        <v>74.599999999999994</v>
      </c>
    </row>
    <row r="66" spans="1:9" s="175" customFormat="1" ht="30" customHeight="1" x14ac:dyDescent="0.2">
      <c r="A66" s="171">
        <v>64</v>
      </c>
      <c r="B66" s="61">
        <v>52</v>
      </c>
      <c r="C66" s="207" t="s">
        <v>452</v>
      </c>
      <c r="D66" s="204">
        <v>4.3</v>
      </c>
      <c r="E66" s="208"/>
      <c r="F66" s="204"/>
      <c r="G66" s="205"/>
      <c r="H66" s="217">
        <f t="shared" si="2"/>
        <v>4.3</v>
      </c>
      <c r="I66" s="32">
        <f t="shared" si="3"/>
        <v>4.3</v>
      </c>
    </row>
    <row r="67" spans="1:9" s="175" customFormat="1" ht="30" customHeight="1" x14ac:dyDescent="0.2">
      <c r="A67" s="171">
        <v>65</v>
      </c>
      <c r="B67" s="61">
        <v>82</v>
      </c>
      <c r="C67" s="207" t="s">
        <v>453</v>
      </c>
      <c r="D67" s="204">
        <v>2.1</v>
      </c>
      <c r="E67" s="208">
        <v>84.9</v>
      </c>
      <c r="F67" s="204"/>
      <c r="G67" s="205"/>
      <c r="H67" s="217">
        <f t="shared" ref="H67:H98" si="4">MEDIAN(D67:F67)</f>
        <v>43.500000000000007</v>
      </c>
      <c r="I67" s="32">
        <f t="shared" ref="I67:I98" si="5">AVERAGE(D67:F67)</f>
        <v>43.5</v>
      </c>
    </row>
    <row r="68" spans="1:9" s="175" customFormat="1" ht="38.25" customHeight="1" x14ac:dyDescent="0.2">
      <c r="A68" s="171">
        <v>66</v>
      </c>
      <c r="B68" s="61">
        <v>52</v>
      </c>
      <c r="C68" s="207" t="s">
        <v>454</v>
      </c>
      <c r="D68" s="204">
        <v>2.1</v>
      </c>
      <c r="E68" s="208"/>
      <c r="F68" s="204"/>
      <c r="G68" s="205"/>
      <c r="H68" s="217">
        <f t="shared" si="4"/>
        <v>2.1</v>
      </c>
      <c r="I68" s="32">
        <f t="shared" si="5"/>
        <v>2.1</v>
      </c>
    </row>
    <row r="69" spans="1:9" s="175" customFormat="1" ht="41.25" customHeight="1" x14ac:dyDescent="0.2">
      <c r="A69" s="171">
        <v>67</v>
      </c>
      <c r="B69" s="61">
        <v>22</v>
      </c>
      <c r="C69" s="207" t="s">
        <v>455</v>
      </c>
      <c r="D69" s="204">
        <v>0.8</v>
      </c>
      <c r="E69" s="208">
        <v>65.900000000000006</v>
      </c>
      <c r="F69" s="204"/>
      <c r="G69" s="205"/>
      <c r="H69" s="217">
        <f t="shared" si="4"/>
        <v>33.35</v>
      </c>
      <c r="I69" s="32">
        <f t="shared" si="5"/>
        <v>33.35</v>
      </c>
    </row>
    <row r="70" spans="1:9" s="175" customFormat="1" ht="24" x14ac:dyDescent="0.2">
      <c r="A70" s="171">
        <v>68</v>
      </c>
      <c r="B70" s="61">
        <v>71</v>
      </c>
      <c r="C70" s="201" t="s">
        <v>85</v>
      </c>
      <c r="D70" s="204">
        <v>90</v>
      </c>
      <c r="E70" s="208">
        <v>65.900000000000006</v>
      </c>
      <c r="F70" s="204">
        <v>130</v>
      </c>
      <c r="G70" s="205"/>
      <c r="H70" s="217">
        <f t="shared" si="4"/>
        <v>90</v>
      </c>
      <c r="I70" s="32">
        <f t="shared" si="5"/>
        <v>95.3</v>
      </c>
    </row>
    <row r="71" spans="1:9" s="175" customFormat="1" ht="14.25" x14ac:dyDescent="0.2">
      <c r="A71" s="171">
        <v>69</v>
      </c>
      <c r="B71" s="61">
        <v>210</v>
      </c>
      <c r="C71" s="207" t="s">
        <v>334</v>
      </c>
      <c r="D71" s="204">
        <v>0.8</v>
      </c>
      <c r="E71" s="208">
        <v>2.5</v>
      </c>
      <c r="F71" s="204">
        <v>3</v>
      </c>
      <c r="G71" s="205"/>
      <c r="H71" s="217">
        <f t="shared" si="4"/>
        <v>2.5</v>
      </c>
      <c r="I71" s="32">
        <f t="shared" si="5"/>
        <v>2.1</v>
      </c>
    </row>
    <row r="72" spans="1:9" s="175" customFormat="1" ht="14.25" x14ac:dyDescent="0.2">
      <c r="A72" s="171">
        <v>70</v>
      </c>
      <c r="B72" s="61">
        <v>43</v>
      </c>
      <c r="C72" s="207" t="s">
        <v>335</v>
      </c>
      <c r="D72" s="204">
        <v>2.5</v>
      </c>
      <c r="E72" s="208"/>
      <c r="F72" s="204">
        <v>7.2</v>
      </c>
      <c r="G72" s="205"/>
      <c r="H72" s="217">
        <f t="shared" si="4"/>
        <v>4.8499999999999996</v>
      </c>
      <c r="I72" s="32">
        <f t="shared" si="5"/>
        <v>4.8499999999999996</v>
      </c>
    </row>
    <row r="73" spans="1:9" s="175" customFormat="1" ht="14.25" x14ac:dyDescent="0.2">
      <c r="A73" s="171">
        <v>71</v>
      </c>
      <c r="B73" s="61">
        <v>43</v>
      </c>
      <c r="C73" s="207" t="s">
        <v>336</v>
      </c>
      <c r="D73" s="204">
        <v>6.8</v>
      </c>
      <c r="E73" s="208"/>
      <c r="F73" s="204">
        <v>20.8</v>
      </c>
      <c r="G73" s="205"/>
      <c r="H73" s="217">
        <f t="shared" si="4"/>
        <v>13.8</v>
      </c>
      <c r="I73" s="32">
        <f t="shared" si="5"/>
        <v>13.8</v>
      </c>
    </row>
    <row r="74" spans="1:9" s="175" customFormat="1" ht="30" customHeight="1" x14ac:dyDescent="0.2">
      <c r="A74" s="171">
        <v>72</v>
      </c>
      <c r="B74" s="61">
        <v>590</v>
      </c>
      <c r="C74" s="218" t="s">
        <v>337</v>
      </c>
      <c r="D74" s="204">
        <v>20</v>
      </c>
      <c r="E74" s="208">
        <v>1.8</v>
      </c>
      <c r="F74" s="204">
        <v>2.6</v>
      </c>
      <c r="G74" s="205"/>
      <c r="H74" s="217">
        <f t="shared" si="4"/>
        <v>2.6</v>
      </c>
      <c r="I74" s="32">
        <f t="shared" si="5"/>
        <v>8.1333333333333346</v>
      </c>
    </row>
    <row r="75" spans="1:9" s="175" customFormat="1" ht="30" customHeight="1" x14ac:dyDescent="0.2">
      <c r="A75" s="171">
        <v>73</v>
      </c>
      <c r="B75" s="61">
        <v>430</v>
      </c>
      <c r="C75" s="201" t="s">
        <v>338</v>
      </c>
      <c r="D75" s="204">
        <v>2.2000000000000002</v>
      </c>
      <c r="E75" s="208"/>
      <c r="F75" s="204">
        <v>2</v>
      </c>
      <c r="G75" s="205"/>
      <c r="H75" s="217">
        <f t="shared" si="4"/>
        <v>2.1</v>
      </c>
      <c r="I75" s="32">
        <f t="shared" si="5"/>
        <v>2.1</v>
      </c>
    </row>
    <row r="76" spans="1:9" s="175" customFormat="1" ht="30" customHeight="1" x14ac:dyDescent="0.2">
      <c r="A76" s="171">
        <v>74</v>
      </c>
      <c r="B76" s="61">
        <v>375</v>
      </c>
      <c r="C76" s="207" t="s">
        <v>339</v>
      </c>
      <c r="D76" s="204">
        <v>1.8</v>
      </c>
      <c r="E76" s="208"/>
      <c r="F76" s="204">
        <v>42.4</v>
      </c>
      <c r="G76" s="205"/>
      <c r="H76" s="217">
        <f t="shared" si="4"/>
        <v>22.1</v>
      </c>
      <c r="I76" s="32">
        <f t="shared" si="5"/>
        <v>22.099999999999998</v>
      </c>
    </row>
    <row r="77" spans="1:9" s="175" customFormat="1" ht="30" customHeight="1" x14ac:dyDescent="0.2">
      <c r="A77" s="171">
        <v>75</v>
      </c>
      <c r="B77" s="61">
        <v>620</v>
      </c>
      <c r="C77" s="207" t="s">
        <v>340</v>
      </c>
      <c r="D77" s="204">
        <v>42</v>
      </c>
      <c r="E77" s="208"/>
      <c r="F77" s="204">
        <v>4</v>
      </c>
      <c r="G77" s="205"/>
      <c r="H77" s="217">
        <f t="shared" si="4"/>
        <v>23</v>
      </c>
      <c r="I77" s="32">
        <f t="shared" si="5"/>
        <v>23</v>
      </c>
    </row>
    <row r="78" spans="1:9" s="175" customFormat="1" ht="14.25" x14ac:dyDescent="0.2">
      <c r="A78" s="171">
        <v>76</v>
      </c>
      <c r="B78" s="61">
        <v>750</v>
      </c>
      <c r="C78" s="207" t="s">
        <v>341</v>
      </c>
      <c r="D78" s="204">
        <v>3.7</v>
      </c>
      <c r="E78" s="208">
        <v>7</v>
      </c>
      <c r="F78" s="204">
        <v>8</v>
      </c>
      <c r="G78" s="205"/>
      <c r="H78" s="217">
        <f t="shared" si="4"/>
        <v>7</v>
      </c>
      <c r="I78" s="32">
        <f t="shared" si="5"/>
        <v>6.2333333333333334</v>
      </c>
    </row>
    <row r="79" spans="1:9" s="175" customFormat="1" ht="30" customHeight="1" x14ac:dyDescent="0.2">
      <c r="A79" s="171">
        <v>77</v>
      </c>
      <c r="B79" s="61">
        <v>800</v>
      </c>
      <c r="C79" s="207" t="s">
        <v>342</v>
      </c>
      <c r="D79" s="204">
        <v>21</v>
      </c>
      <c r="E79" s="208">
        <v>14.9</v>
      </c>
      <c r="F79" s="204">
        <v>8</v>
      </c>
      <c r="G79" s="205"/>
      <c r="H79" s="217">
        <f t="shared" si="4"/>
        <v>14.9</v>
      </c>
      <c r="I79" s="32">
        <f t="shared" si="5"/>
        <v>14.633333333333333</v>
      </c>
    </row>
    <row r="80" spans="1:9" s="175" customFormat="1" ht="14.25" x14ac:dyDescent="0.2">
      <c r="A80" s="171">
        <v>78</v>
      </c>
      <c r="B80" s="61">
        <v>620</v>
      </c>
      <c r="C80" s="207" t="s">
        <v>343</v>
      </c>
      <c r="D80" s="204">
        <v>7.5</v>
      </c>
      <c r="E80" s="208">
        <v>12</v>
      </c>
      <c r="F80" s="204">
        <v>23.5</v>
      </c>
      <c r="G80" s="205"/>
      <c r="H80" s="217">
        <f t="shared" si="4"/>
        <v>12</v>
      </c>
      <c r="I80" s="32">
        <f t="shared" si="5"/>
        <v>14.333333333333334</v>
      </c>
    </row>
    <row r="81" spans="1:9" s="175" customFormat="1" ht="14.25" x14ac:dyDescent="0.2">
      <c r="A81" s="171">
        <v>79</v>
      </c>
      <c r="B81" s="61">
        <v>650</v>
      </c>
      <c r="C81" s="207" t="s">
        <v>456</v>
      </c>
      <c r="D81" s="204">
        <v>23.2</v>
      </c>
      <c r="E81" s="208">
        <v>12.5</v>
      </c>
      <c r="F81" s="204">
        <v>8</v>
      </c>
      <c r="G81" s="205"/>
      <c r="H81" s="217">
        <f t="shared" si="4"/>
        <v>12.5</v>
      </c>
      <c r="I81" s="32">
        <f t="shared" si="5"/>
        <v>14.566666666666668</v>
      </c>
    </row>
    <row r="82" spans="1:9" s="175" customFormat="1" ht="14.25" x14ac:dyDescent="0.2">
      <c r="A82" s="171">
        <v>80</v>
      </c>
      <c r="B82" s="61">
        <v>90</v>
      </c>
      <c r="C82" s="207" t="s">
        <v>345</v>
      </c>
      <c r="D82" s="204">
        <v>7.4</v>
      </c>
      <c r="E82" s="208">
        <v>79.900000000000006</v>
      </c>
      <c r="F82" s="204">
        <v>109</v>
      </c>
      <c r="G82" s="205"/>
      <c r="H82" s="217">
        <f t="shared" si="4"/>
        <v>79.900000000000006</v>
      </c>
      <c r="I82" s="32">
        <f t="shared" si="5"/>
        <v>65.433333333333337</v>
      </c>
    </row>
    <row r="83" spans="1:9" s="175" customFormat="1" ht="14.25" x14ac:dyDescent="0.2">
      <c r="A83" s="171">
        <v>81</v>
      </c>
      <c r="B83" s="61">
        <v>6</v>
      </c>
      <c r="C83" s="207" t="s">
        <v>346</v>
      </c>
      <c r="D83" s="204">
        <v>108.3</v>
      </c>
      <c r="E83" s="208">
        <v>69.900000000000006</v>
      </c>
      <c r="F83" s="204">
        <v>109</v>
      </c>
      <c r="G83" s="205"/>
      <c r="H83" s="217">
        <f t="shared" si="4"/>
        <v>108.3</v>
      </c>
      <c r="I83" s="32">
        <f t="shared" si="5"/>
        <v>95.733333333333334</v>
      </c>
    </row>
    <row r="84" spans="1:9" s="175" customFormat="1" ht="14.25" x14ac:dyDescent="0.2">
      <c r="A84" s="171">
        <v>82</v>
      </c>
      <c r="B84" s="61">
        <v>9</v>
      </c>
      <c r="C84" s="207" t="s">
        <v>347</v>
      </c>
      <c r="D84" s="204">
        <v>108.3</v>
      </c>
      <c r="E84" s="208">
        <v>62.9</v>
      </c>
      <c r="F84" s="204">
        <v>109</v>
      </c>
      <c r="G84" s="205"/>
      <c r="H84" s="217">
        <f t="shared" si="4"/>
        <v>108.3</v>
      </c>
      <c r="I84" s="32">
        <f t="shared" si="5"/>
        <v>93.399999999999991</v>
      </c>
    </row>
    <row r="85" spans="1:9" s="175" customFormat="1" ht="14.25" x14ac:dyDescent="0.2">
      <c r="A85" s="171">
        <v>83</v>
      </c>
      <c r="B85" s="61">
        <v>5</v>
      </c>
      <c r="C85" s="207" t="s">
        <v>348</v>
      </c>
      <c r="D85" s="204">
        <v>108.3</v>
      </c>
      <c r="E85" s="208">
        <v>62.9</v>
      </c>
      <c r="F85" s="204">
        <v>109</v>
      </c>
      <c r="G85" s="205"/>
      <c r="H85" s="217">
        <f t="shared" si="4"/>
        <v>108.3</v>
      </c>
      <c r="I85" s="32">
        <f t="shared" si="5"/>
        <v>93.399999999999991</v>
      </c>
    </row>
    <row r="86" spans="1:9" s="175" customFormat="1" ht="14.25" x14ac:dyDescent="0.2">
      <c r="A86" s="171">
        <v>84</v>
      </c>
      <c r="B86" s="61">
        <v>90</v>
      </c>
      <c r="C86" s="207" t="s">
        <v>349</v>
      </c>
      <c r="D86" s="204">
        <v>108.3</v>
      </c>
      <c r="E86" s="208">
        <v>79.900000000000006</v>
      </c>
      <c r="F86" s="204">
        <v>109</v>
      </c>
      <c r="G86" s="205"/>
      <c r="H86" s="217">
        <f t="shared" si="4"/>
        <v>108.3</v>
      </c>
      <c r="I86" s="32">
        <f t="shared" si="5"/>
        <v>99.066666666666663</v>
      </c>
    </row>
    <row r="87" spans="1:9" s="175" customFormat="1" ht="14.25" x14ac:dyDescent="0.2">
      <c r="A87" s="171">
        <v>85</v>
      </c>
      <c r="B87" s="61">
        <v>6</v>
      </c>
      <c r="C87" s="207" t="s">
        <v>350</v>
      </c>
      <c r="D87" s="204">
        <v>108.3</v>
      </c>
      <c r="E87" s="208">
        <v>69.900000000000006</v>
      </c>
      <c r="F87" s="204">
        <v>109</v>
      </c>
      <c r="G87" s="205"/>
      <c r="H87" s="217">
        <f t="shared" si="4"/>
        <v>108.3</v>
      </c>
      <c r="I87" s="32">
        <f t="shared" si="5"/>
        <v>95.733333333333334</v>
      </c>
    </row>
    <row r="88" spans="1:9" s="175" customFormat="1" ht="14.25" x14ac:dyDescent="0.2">
      <c r="A88" s="171">
        <v>86</v>
      </c>
      <c r="B88" s="61">
        <v>9</v>
      </c>
      <c r="C88" s="207" t="s">
        <v>351</v>
      </c>
      <c r="D88" s="204">
        <v>108.3</v>
      </c>
      <c r="E88" s="208">
        <v>62.9</v>
      </c>
      <c r="F88" s="204">
        <v>109</v>
      </c>
      <c r="G88" s="205"/>
      <c r="H88" s="217">
        <f t="shared" si="4"/>
        <v>108.3</v>
      </c>
      <c r="I88" s="32">
        <f t="shared" si="5"/>
        <v>93.399999999999991</v>
      </c>
    </row>
    <row r="89" spans="1:9" s="175" customFormat="1" ht="14.25" x14ac:dyDescent="0.2">
      <c r="A89" s="171">
        <v>87</v>
      </c>
      <c r="B89" s="61">
        <v>90</v>
      </c>
      <c r="C89" s="207" t="s">
        <v>352</v>
      </c>
      <c r="D89" s="204">
        <v>108.3</v>
      </c>
      <c r="E89" s="208">
        <v>79.900000000000006</v>
      </c>
      <c r="F89" s="204">
        <v>109</v>
      </c>
      <c r="G89" s="205"/>
      <c r="H89" s="217">
        <f t="shared" si="4"/>
        <v>108.3</v>
      </c>
      <c r="I89" s="32">
        <f t="shared" si="5"/>
        <v>99.066666666666663</v>
      </c>
    </row>
    <row r="90" spans="1:9" s="175" customFormat="1" ht="14.25" x14ac:dyDescent="0.2">
      <c r="A90" s="171">
        <v>88</v>
      </c>
      <c r="B90" s="61">
        <v>6</v>
      </c>
      <c r="C90" s="207" t="s">
        <v>353</v>
      </c>
      <c r="D90" s="204">
        <v>108.3</v>
      </c>
      <c r="E90" s="208">
        <v>69.900000000000006</v>
      </c>
      <c r="F90" s="204">
        <v>109</v>
      </c>
      <c r="G90" s="205"/>
      <c r="H90" s="217">
        <f t="shared" si="4"/>
        <v>108.3</v>
      </c>
      <c r="I90" s="32">
        <f t="shared" si="5"/>
        <v>95.733333333333334</v>
      </c>
    </row>
    <row r="91" spans="1:9" s="175" customFormat="1" ht="14.25" x14ac:dyDescent="0.2">
      <c r="A91" s="171">
        <v>89</v>
      </c>
      <c r="B91" s="61">
        <v>145</v>
      </c>
      <c r="C91" s="207" t="s">
        <v>354</v>
      </c>
      <c r="D91" s="204">
        <v>108.3</v>
      </c>
      <c r="E91" s="208">
        <v>79.900000000000006</v>
      </c>
      <c r="F91" s="204">
        <v>109</v>
      </c>
      <c r="G91" s="205"/>
      <c r="H91" s="217">
        <f t="shared" si="4"/>
        <v>108.3</v>
      </c>
      <c r="I91" s="32">
        <f t="shared" si="5"/>
        <v>99.066666666666663</v>
      </c>
    </row>
    <row r="92" spans="1:9" s="175" customFormat="1" ht="14.25" x14ac:dyDescent="0.2">
      <c r="A92" s="171">
        <v>90</v>
      </c>
      <c r="B92" s="61">
        <v>28</v>
      </c>
      <c r="C92" s="207" t="s">
        <v>355</v>
      </c>
      <c r="D92" s="204">
        <v>108.3</v>
      </c>
      <c r="E92" s="208">
        <v>85.9</v>
      </c>
      <c r="F92" s="204">
        <v>109</v>
      </c>
      <c r="G92" s="205"/>
      <c r="H92" s="217">
        <f t="shared" si="4"/>
        <v>108.3</v>
      </c>
      <c r="I92" s="32">
        <f t="shared" si="5"/>
        <v>101.06666666666666</v>
      </c>
    </row>
    <row r="93" spans="1:9" s="175" customFormat="1" ht="14.25" x14ac:dyDescent="0.2">
      <c r="A93" s="171">
        <v>91</v>
      </c>
      <c r="B93" s="61">
        <v>56</v>
      </c>
      <c r="C93" s="207" t="s">
        <v>356</v>
      </c>
      <c r="D93" s="204">
        <v>108.3</v>
      </c>
      <c r="E93" s="208">
        <v>75.900000000000006</v>
      </c>
      <c r="F93" s="204">
        <v>109</v>
      </c>
      <c r="G93" s="205"/>
      <c r="H93" s="217">
        <f t="shared" si="4"/>
        <v>108.3</v>
      </c>
      <c r="I93" s="32">
        <f t="shared" si="5"/>
        <v>97.733333333333334</v>
      </c>
    </row>
    <row r="94" spans="1:9" s="175" customFormat="1" ht="14.25" x14ac:dyDescent="0.2">
      <c r="A94" s="171">
        <v>92</v>
      </c>
      <c r="B94" s="61">
        <v>49</v>
      </c>
      <c r="C94" s="207" t="s">
        <v>357</v>
      </c>
      <c r="D94" s="204">
        <v>108.3</v>
      </c>
      <c r="E94" s="208">
        <v>69.900000000000006</v>
      </c>
      <c r="F94" s="204">
        <v>109</v>
      </c>
      <c r="G94" s="205"/>
      <c r="H94" s="217">
        <f t="shared" si="4"/>
        <v>108.3</v>
      </c>
      <c r="I94" s="32">
        <f t="shared" si="5"/>
        <v>95.733333333333334</v>
      </c>
    </row>
    <row r="95" spans="1:9" s="175" customFormat="1" ht="14.25" x14ac:dyDescent="0.2">
      <c r="A95" s="171">
        <v>93</v>
      </c>
      <c r="B95" s="61">
        <v>54</v>
      </c>
      <c r="C95" s="207" t="s">
        <v>358</v>
      </c>
      <c r="D95" s="204">
        <v>4.2</v>
      </c>
      <c r="E95" s="208">
        <v>7.5</v>
      </c>
      <c r="F95" s="204">
        <v>5</v>
      </c>
      <c r="G95" s="205"/>
      <c r="H95" s="217">
        <f t="shared" si="4"/>
        <v>5</v>
      </c>
      <c r="I95" s="32">
        <f t="shared" si="5"/>
        <v>5.5666666666666664</v>
      </c>
    </row>
    <row r="96" spans="1:9" s="175" customFormat="1" ht="14.25" x14ac:dyDescent="0.2">
      <c r="A96" s="171">
        <v>94</v>
      </c>
      <c r="B96" s="61">
        <v>54</v>
      </c>
      <c r="C96" s="207" t="s">
        <v>359</v>
      </c>
      <c r="D96" s="204">
        <v>8.6</v>
      </c>
      <c r="E96" s="208">
        <v>9.5</v>
      </c>
      <c r="F96" s="204">
        <v>9</v>
      </c>
      <c r="G96" s="205"/>
      <c r="H96" s="217">
        <f t="shared" si="4"/>
        <v>9</v>
      </c>
      <c r="I96" s="32">
        <f t="shared" si="5"/>
        <v>9.0333333333333332</v>
      </c>
    </row>
    <row r="97" spans="1:9" s="175" customFormat="1" ht="42.75" customHeight="1" x14ac:dyDescent="0.2">
      <c r="A97" s="171">
        <v>95</v>
      </c>
      <c r="B97" s="61">
        <v>50</v>
      </c>
      <c r="C97" s="219" t="s">
        <v>360</v>
      </c>
      <c r="D97" s="204">
        <v>48.2</v>
      </c>
      <c r="E97" s="208">
        <v>55.9</v>
      </c>
      <c r="F97" s="204">
        <v>48.4</v>
      </c>
      <c r="G97" s="205"/>
      <c r="H97" s="217">
        <f t="shared" si="4"/>
        <v>48.4</v>
      </c>
      <c r="I97" s="32">
        <f t="shared" si="5"/>
        <v>50.833333333333336</v>
      </c>
    </row>
    <row r="98" spans="1:9" s="175" customFormat="1" ht="33" customHeight="1" x14ac:dyDescent="0.2">
      <c r="A98" s="171">
        <v>96</v>
      </c>
      <c r="B98" s="61">
        <v>65</v>
      </c>
      <c r="C98" s="207" t="s">
        <v>361</v>
      </c>
      <c r="D98" s="204">
        <v>132.5</v>
      </c>
      <c r="E98" s="208">
        <v>46.9</v>
      </c>
      <c r="F98" s="204">
        <v>134</v>
      </c>
      <c r="G98" s="205"/>
      <c r="H98" s="217">
        <f t="shared" si="4"/>
        <v>132.5</v>
      </c>
      <c r="I98" s="32">
        <f t="shared" si="5"/>
        <v>104.46666666666665</v>
      </c>
    </row>
    <row r="99" spans="1:9" s="175" customFormat="1" ht="54.75" customHeight="1" x14ac:dyDescent="0.2">
      <c r="A99" s="171">
        <v>97</v>
      </c>
      <c r="B99" s="61">
        <v>140</v>
      </c>
      <c r="C99" s="207" t="s">
        <v>362</v>
      </c>
      <c r="D99" s="204">
        <v>23.3</v>
      </c>
      <c r="E99" s="208">
        <v>29.9</v>
      </c>
      <c r="F99" s="204">
        <v>24.4</v>
      </c>
      <c r="G99" s="205"/>
      <c r="H99" s="217">
        <f t="shared" ref="H99:H130" si="6">MEDIAN(D99:F99)</f>
        <v>24.4</v>
      </c>
      <c r="I99" s="32">
        <f t="shared" ref="I99:I130" si="7">AVERAGE(D99:F99)</f>
        <v>25.866666666666664</v>
      </c>
    </row>
    <row r="100" spans="1:9" s="175" customFormat="1" ht="20.25" customHeight="1" x14ac:dyDescent="0.2">
      <c r="A100" s="171">
        <v>98</v>
      </c>
      <c r="B100" s="61">
        <v>92</v>
      </c>
      <c r="C100" s="207" t="s">
        <v>363</v>
      </c>
      <c r="D100" s="204">
        <v>193.5</v>
      </c>
      <c r="E100" s="208">
        <v>153.9</v>
      </c>
      <c r="F100" s="204">
        <v>193</v>
      </c>
      <c r="G100" s="205"/>
      <c r="H100" s="217">
        <f t="shared" si="6"/>
        <v>193</v>
      </c>
      <c r="I100" s="32">
        <f t="shared" si="7"/>
        <v>180.13333333333333</v>
      </c>
    </row>
    <row r="101" spans="1:9" s="175" customFormat="1" ht="21.75" customHeight="1" x14ac:dyDescent="0.2">
      <c r="A101" s="171">
        <v>99</v>
      </c>
      <c r="B101" s="61">
        <v>150</v>
      </c>
      <c r="C101" s="207" t="s">
        <v>364</v>
      </c>
      <c r="D101" s="204">
        <v>5</v>
      </c>
      <c r="E101" s="208"/>
      <c r="F101" s="204">
        <v>41</v>
      </c>
      <c r="G101" s="205"/>
      <c r="H101" s="217">
        <f t="shared" si="6"/>
        <v>23</v>
      </c>
      <c r="I101" s="32">
        <f t="shared" si="7"/>
        <v>23</v>
      </c>
    </row>
    <row r="102" spans="1:9" s="175" customFormat="1" ht="14.25" x14ac:dyDescent="0.2">
      <c r="A102" s="171">
        <v>100</v>
      </c>
      <c r="B102" s="61">
        <v>20</v>
      </c>
      <c r="C102" s="207" t="s">
        <v>365</v>
      </c>
      <c r="D102" s="204">
        <v>46.2</v>
      </c>
      <c r="E102" s="208">
        <v>45.99</v>
      </c>
      <c r="F102" s="204">
        <v>47</v>
      </c>
      <c r="G102" s="205"/>
      <c r="H102" s="217">
        <f t="shared" si="6"/>
        <v>46.2</v>
      </c>
      <c r="I102" s="32">
        <f t="shared" si="7"/>
        <v>46.396666666666668</v>
      </c>
    </row>
    <row r="103" spans="1:9" s="175" customFormat="1" ht="14.25" x14ac:dyDescent="0.2">
      <c r="A103" s="171">
        <v>101</v>
      </c>
      <c r="B103" s="61">
        <v>20</v>
      </c>
      <c r="C103" s="207" t="s">
        <v>366</v>
      </c>
      <c r="D103" s="204">
        <v>48.2</v>
      </c>
      <c r="E103" s="208"/>
      <c r="F103" s="204">
        <v>49.9</v>
      </c>
      <c r="G103" s="205"/>
      <c r="H103" s="217">
        <f t="shared" si="6"/>
        <v>49.05</v>
      </c>
      <c r="I103" s="32">
        <f t="shared" si="7"/>
        <v>49.05</v>
      </c>
    </row>
    <row r="104" spans="1:9" s="175" customFormat="1" ht="23.25" customHeight="1" x14ac:dyDescent="0.2">
      <c r="A104" s="171">
        <v>102</v>
      </c>
      <c r="B104" s="61">
        <v>300</v>
      </c>
      <c r="C104" s="207" t="s">
        <v>367</v>
      </c>
      <c r="D104" s="204">
        <v>13.4</v>
      </c>
      <c r="E104" s="208">
        <v>14</v>
      </c>
      <c r="F104" s="204">
        <v>14</v>
      </c>
      <c r="G104" s="205"/>
      <c r="H104" s="217">
        <f t="shared" si="6"/>
        <v>14</v>
      </c>
      <c r="I104" s="32">
        <f t="shared" si="7"/>
        <v>13.799999999999999</v>
      </c>
    </row>
    <row r="105" spans="1:9" s="175" customFormat="1" ht="27" customHeight="1" x14ac:dyDescent="0.2">
      <c r="A105" s="171">
        <v>103</v>
      </c>
      <c r="B105" s="61">
        <v>112</v>
      </c>
      <c r="C105" s="207" t="s">
        <v>368</v>
      </c>
      <c r="D105" s="204">
        <v>28.3</v>
      </c>
      <c r="E105" s="208"/>
      <c r="F105" s="204">
        <v>28.8</v>
      </c>
      <c r="G105" s="205"/>
      <c r="H105" s="217">
        <f t="shared" si="6"/>
        <v>28.55</v>
      </c>
      <c r="I105" s="32">
        <f t="shared" si="7"/>
        <v>28.55</v>
      </c>
    </row>
    <row r="106" spans="1:9" s="175" customFormat="1" ht="30" customHeight="1" x14ac:dyDescent="0.2">
      <c r="A106" s="171">
        <v>104</v>
      </c>
      <c r="B106" s="61">
        <v>93</v>
      </c>
      <c r="C106" s="207" t="s">
        <v>369</v>
      </c>
      <c r="D106" s="204">
        <v>26</v>
      </c>
      <c r="E106" s="208"/>
      <c r="F106" s="204">
        <v>26.4</v>
      </c>
      <c r="G106" s="205"/>
      <c r="H106" s="217">
        <f t="shared" si="6"/>
        <v>26.2</v>
      </c>
      <c r="I106" s="32">
        <f t="shared" si="7"/>
        <v>26.2</v>
      </c>
    </row>
    <row r="107" spans="1:9" s="175" customFormat="1" ht="25.5" customHeight="1" x14ac:dyDescent="0.2">
      <c r="A107" s="171">
        <v>105</v>
      </c>
      <c r="B107" s="61">
        <v>115</v>
      </c>
      <c r="C107" s="201" t="s">
        <v>370</v>
      </c>
      <c r="D107" s="204">
        <v>9.6</v>
      </c>
      <c r="E107" s="208"/>
      <c r="F107" s="204">
        <v>12</v>
      </c>
      <c r="G107" s="205"/>
      <c r="H107" s="217">
        <f t="shared" si="6"/>
        <v>10.8</v>
      </c>
      <c r="I107" s="32">
        <f t="shared" si="7"/>
        <v>10.8</v>
      </c>
    </row>
    <row r="108" spans="1:9" s="175" customFormat="1" ht="22.5" customHeight="1" x14ac:dyDescent="0.2">
      <c r="A108" s="171">
        <v>106</v>
      </c>
      <c r="B108" s="61">
        <v>115</v>
      </c>
      <c r="C108" s="201" t="s">
        <v>371</v>
      </c>
      <c r="D108" s="204">
        <v>12</v>
      </c>
      <c r="E108" s="208">
        <v>28.8</v>
      </c>
      <c r="F108" s="204">
        <v>17.399999999999999</v>
      </c>
      <c r="G108" s="205"/>
      <c r="H108" s="217">
        <f t="shared" si="6"/>
        <v>17.399999999999999</v>
      </c>
      <c r="I108" s="32">
        <f t="shared" si="7"/>
        <v>19.399999999999999</v>
      </c>
    </row>
    <row r="109" spans="1:9" s="175" customFormat="1" ht="14.25" x14ac:dyDescent="0.2">
      <c r="A109" s="171">
        <v>107</v>
      </c>
      <c r="B109" s="61">
        <v>115</v>
      </c>
      <c r="C109" s="207" t="s">
        <v>372</v>
      </c>
      <c r="D109" s="204">
        <v>24</v>
      </c>
      <c r="E109" s="208">
        <v>43</v>
      </c>
      <c r="F109" s="204">
        <v>27.6</v>
      </c>
      <c r="G109" s="205"/>
      <c r="H109" s="217">
        <f t="shared" si="6"/>
        <v>27.6</v>
      </c>
      <c r="I109" s="32">
        <f t="shared" si="7"/>
        <v>31.533333333333331</v>
      </c>
    </row>
    <row r="110" spans="1:9" s="175" customFormat="1" ht="14.25" x14ac:dyDescent="0.2">
      <c r="A110" s="171">
        <v>108</v>
      </c>
      <c r="B110" s="61">
        <v>282</v>
      </c>
      <c r="C110" s="207" t="s">
        <v>373</v>
      </c>
      <c r="D110" s="204">
        <v>10</v>
      </c>
      <c r="E110" s="208">
        <v>18</v>
      </c>
      <c r="F110" s="204">
        <v>20</v>
      </c>
      <c r="G110" s="205"/>
      <c r="H110" s="217">
        <f t="shared" si="6"/>
        <v>18</v>
      </c>
      <c r="I110" s="32">
        <f t="shared" si="7"/>
        <v>16</v>
      </c>
    </row>
    <row r="111" spans="1:9" s="175" customFormat="1" ht="41.25" customHeight="1" x14ac:dyDescent="0.2">
      <c r="A111" s="171">
        <v>109</v>
      </c>
      <c r="B111" s="61">
        <v>182</v>
      </c>
      <c r="C111" s="207" t="s">
        <v>374</v>
      </c>
      <c r="D111" s="204">
        <v>12.5</v>
      </c>
      <c r="E111" s="208">
        <v>13.9</v>
      </c>
      <c r="F111" s="204">
        <v>22.5</v>
      </c>
      <c r="G111" s="205"/>
      <c r="H111" s="217">
        <f t="shared" si="6"/>
        <v>13.9</v>
      </c>
      <c r="I111" s="32">
        <f t="shared" si="7"/>
        <v>16.3</v>
      </c>
    </row>
    <row r="112" spans="1:9" s="175" customFormat="1" ht="45" customHeight="1" x14ac:dyDescent="0.2">
      <c r="A112" s="171">
        <v>110</v>
      </c>
      <c r="B112" s="61">
        <v>2</v>
      </c>
      <c r="C112" s="220" t="s">
        <v>375</v>
      </c>
      <c r="D112" s="204"/>
      <c r="E112" s="208"/>
      <c r="F112" s="204"/>
      <c r="G112" s="205"/>
      <c r="H112" s="217" t="e">
        <f t="shared" si="6"/>
        <v>#NUM!</v>
      </c>
      <c r="I112" s="32" t="e">
        <f t="shared" si="7"/>
        <v>#DIV/0!</v>
      </c>
    </row>
    <row r="113" spans="1:9" s="175" customFormat="1" ht="43.5" customHeight="1" x14ac:dyDescent="0.2">
      <c r="A113" s="171">
        <v>111</v>
      </c>
      <c r="B113" s="61">
        <v>5</v>
      </c>
      <c r="C113" s="220" t="s">
        <v>376</v>
      </c>
      <c r="D113" s="204"/>
      <c r="E113" s="208"/>
      <c r="F113" s="204"/>
      <c r="G113" s="205"/>
      <c r="H113" s="217" t="e">
        <f t="shared" si="6"/>
        <v>#NUM!</v>
      </c>
      <c r="I113" s="32" t="e">
        <f t="shared" si="7"/>
        <v>#DIV/0!</v>
      </c>
    </row>
    <row r="114" spans="1:9" s="175" customFormat="1" ht="30" customHeight="1" x14ac:dyDescent="0.2">
      <c r="A114" s="171">
        <v>112</v>
      </c>
      <c r="B114" s="61">
        <v>85</v>
      </c>
      <c r="C114" s="207" t="s">
        <v>377</v>
      </c>
      <c r="D114" s="204"/>
      <c r="E114" s="208"/>
      <c r="F114" s="204">
        <v>436</v>
      </c>
      <c r="G114" s="205"/>
      <c r="H114" s="217">
        <f t="shared" si="6"/>
        <v>436</v>
      </c>
      <c r="I114" s="32">
        <f t="shared" si="7"/>
        <v>436</v>
      </c>
    </row>
    <row r="115" spans="1:9" s="175" customFormat="1" ht="24" x14ac:dyDescent="0.2">
      <c r="A115" s="171">
        <v>113</v>
      </c>
      <c r="B115" s="61">
        <v>15</v>
      </c>
      <c r="C115" s="207" t="s">
        <v>378</v>
      </c>
      <c r="D115" s="204"/>
      <c r="E115" s="208"/>
      <c r="F115" s="204"/>
      <c r="G115" s="205"/>
      <c r="H115" s="217" t="e">
        <f t="shared" si="6"/>
        <v>#NUM!</v>
      </c>
      <c r="I115" s="32" t="e">
        <f t="shared" si="7"/>
        <v>#DIV/0!</v>
      </c>
    </row>
    <row r="116" spans="1:9" s="175" customFormat="1" ht="30.75" customHeight="1" x14ac:dyDescent="0.2">
      <c r="A116" s="171">
        <v>114</v>
      </c>
      <c r="B116" s="61">
        <v>1116</v>
      </c>
      <c r="C116" s="201" t="s">
        <v>379</v>
      </c>
      <c r="D116" s="204">
        <v>120</v>
      </c>
      <c r="E116" s="208"/>
      <c r="F116" s="204">
        <v>150</v>
      </c>
      <c r="G116" s="205"/>
      <c r="H116" s="217">
        <f t="shared" si="6"/>
        <v>135</v>
      </c>
      <c r="I116" s="32">
        <f t="shared" si="7"/>
        <v>135</v>
      </c>
    </row>
    <row r="117" spans="1:9" s="175" customFormat="1" ht="30" customHeight="1" x14ac:dyDescent="0.2">
      <c r="A117" s="171">
        <v>115</v>
      </c>
      <c r="B117" s="61">
        <v>140</v>
      </c>
      <c r="C117" s="201" t="s">
        <v>380</v>
      </c>
      <c r="D117" s="204">
        <v>14.5</v>
      </c>
      <c r="E117" s="208">
        <v>16.899999999999999</v>
      </c>
      <c r="F117" s="204">
        <v>15</v>
      </c>
      <c r="G117" s="205"/>
      <c r="H117" s="217">
        <f t="shared" si="6"/>
        <v>15</v>
      </c>
      <c r="I117" s="32">
        <f t="shared" si="7"/>
        <v>15.466666666666667</v>
      </c>
    </row>
    <row r="118" spans="1:9" s="175" customFormat="1" ht="55.5" customHeight="1" x14ac:dyDescent="0.2">
      <c r="A118" s="171">
        <v>116</v>
      </c>
      <c r="B118" s="61">
        <v>97</v>
      </c>
      <c r="C118" s="212" t="s">
        <v>381</v>
      </c>
      <c r="D118" s="204">
        <v>18.5</v>
      </c>
      <c r="E118" s="208"/>
      <c r="F118" s="204">
        <v>19</v>
      </c>
      <c r="G118" s="205"/>
      <c r="H118" s="217">
        <f t="shared" si="6"/>
        <v>18.75</v>
      </c>
      <c r="I118" s="32">
        <f t="shared" si="7"/>
        <v>18.75</v>
      </c>
    </row>
    <row r="119" spans="1:9" s="175" customFormat="1" ht="53.25" customHeight="1" x14ac:dyDescent="0.2">
      <c r="A119" s="171">
        <v>117</v>
      </c>
      <c r="B119" s="61">
        <v>265</v>
      </c>
      <c r="C119" s="207" t="s">
        <v>382</v>
      </c>
      <c r="D119" s="204">
        <v>31.2</v>
      </c>
      <c r="E119" s="208">
        <v>15.9</v>
      </c>
      <c r="F119" s="204">
        <v>32</v>
      </c>
      <c r="G119" s="205"/>
      <c r="H119" s="217">
        <f t="shared" si="6"/>
        <v>31.2</v>
      </c>
      <c r="I119" s="32">
        <f t="shared" si="7"/>
        <v>26.366666666666664</v>
      </c>
    </row>
    <row r="120" spans="1:9" s="175" customFormat="1" ht="28.5" customHeight="1" x14ac:dyDescent="0.2">
      <c r="A120" s="171">
        <v>118</v>
      </c>
      <c r="B120" s="61">
        <v>38</v>
      </c>
      <c r="C120" s="207" t="s">
        <v>457</v>
      </c>
      <c r="D120" s="204">
        <v>27.6</v>
      </c>
      <c r="E120" s="208">
        <v>17.899999999999999</v>
      </c>
      <c r="F120" s="204">
        <v>28.7</v>
      </c>
      <c r="G120" s="205"/>
      <c r="H120" s="217">
        <f t="shared" si="6"/>
        <v>27.6</v>
      </c>
      <c r="I120" s="32">
        <f t="shared" si="7"/>
        <v>24.733333333333334</v>
      </c>
    </row>
    <row r="121" spans="1:9" s="175" customFormat="1" ht="43.5" customHeight="1" x14ac:dyDescent="0.2">
      <c r="A121" s="171">
        <v>119</v>
      </c>
      <c r="B121" s="61">
        <v>74</v>
      </c>
      <c r="C121" s="207" t="s">
        <v>384</v>
      </c>
      <c r="D121" s="204">
        <v>27.6</v>
      </c>
      <c r="E121" s="208">
        <v>15.9</v>
      </c>
      <c r="F121" s="204">
        <v>28.5</v>
      </c>
      <c r="G121" s="205"/>
      <c r="H121" s="217">
        <f t="shared" si="6"/>
        <v>27.6</v>
      </c>
      <c r="I121" s="32">
        <f t="shared" si="7"/>
        <v>24</v>
      </c>
    </row>
    <row r="122" spans="1:9" s="175" customFormat="1" ht="30" customHeight="1" x14ac:dyDescent="0.2">
      <c r="A122" s="171">
        <v>120</v>
      </c>
      <c r="B122" s="61">
        <v>14</v>
      </c>
      <c r="C122" s="207" t="s">
        <v>385</v>
      </c>
      <c r="D122" s="204">
        <v>80</v>
      </c>
      <c r="E122" s="208">
        <v>59.13</v>
      </c>
      <c r="F122" s="204">
        <v>100</v>
      </c>
      <c r="G122" s="205"/>
      <c r="H122" s="217">
        <f t="shared" si="6"/>
        <v>80</v>
      </c>
      <c r="I122" s="32">
        <f t="shared" si="7"/>
        <v>79.709999999999994</v>
      </c>
    </row>
    <row r="123" spans="1:9" s="175" customFormat="1" ht="30" customHeight="1" x14ac:dyDescent="0.2">
      <c r="A123" s="171">
        <v>121</v>
      </c>
      <c r="B123" s="61">
        <v>9</v>
      </c>
      <c r="C123" s="207" t="s">
        <v>386</v>
      </c>
      <c r="D123" s="204">
        <v>80</v>
      </c>
      <c r="E123" s="208">
        <v>51.9</v>
      </c>
      <c r="F123" s="204">
        <v>100</v>
      </c>
      <c r="G123" s="205"/>
      <c r="H123" s="217">
        <f t="shared" si="6"/>
        <v>80</v>
      </c>
      <c r="I123" s="32">
        <f t="shared" si="7"/>
        <v>77.3</v>
      </c>
    </row>
    <row r="124" spans="1:9" s="175" customFormat="1" ht="23.25" customHeight="1" x14ac:dyDescent="0.2">
      <c r="A124" s="171">
        <v>122</v>
      </c>
      <c r="B124" s="61">
        <v>680</v>
      </c>
      <c r="C124" s="207" t="s">
        <v>387</v>
      </c>
      <c r="D124" s="204">
        <v>2</v>
      </c>
      <c r="E124" s="208"/>
      <c r="F124" s="204">
        <v>2.5</v>
      </c>
      <c r="G124" s="205"/>
      <c r="H124" s="217">
        <f t="shared" si="6"/>
        <v>2.25</v>
      </c>
      <c r="I124" s="32">
        <f t="shared" si="7"/>
        <v>2.25</v>
      </c>
    </row>
    <row r="125" spans="1:9" s="175" customFormat="1" ht="43.5" customHeight="1" x14ac:dyDescent="0.2">
      <c r="A125" s="171">
        <v>123</v>
      </c>
      <c r="B125" s="61">
        <v>45</v>
      </c>
      <c r="C125" s="207" t="s">
        <v>388</v>
      </c>
      <c r="D125" s="204">
        <v>138.80000000000001</v>
      </c>
      <c r="E125" s="208"/>
      <c r="F125" s="204">
        <v>139.80000000000001</v>
      </c>
      <c r="G125" s="205"/>
      <c r="H125" s="217">
        <f t="shared" si="6"/>
        <v>139.30000000000001</v>
      </c>
      <c r="I125" s="32">
        <f t="shared" si="7"/>
        <v>139.30000000000001</v>
      </c>
    </row>
    <row r="126" spans="1:9" s="175" customFormat="1" ht="30" customHeight="1" x14ac:dyDescent="0.2">
      <c r="A126" s="171">
        <v>124</v>
      </c>
      <c r="B126" s="61">
        <v>1120</v>
      </c>
      <c r="C126" s="207" t="s">
        <v>389</v>
      </c>
      <c r="D126" s="204">
        <v>2.5</v>
      </c>
      <c r="E126" s="208">
        <v>19.5</v>
      </c>
      <c r="F126" s="204">
        <v>30</v>
      </c>
      <c r="G126" s="205"/>
      <c r="H126" s="217">
        <f t="shared" si="6"/>
        <v>19.5</v>
      </c>
      <c r="I126" s="32">
        <f t="shared" si="7"/>
        <v>17.333333333333332</v>
      </c>
    </row>
    <row r="127" spans="1:9" s="175" customFormat="1" ht="36" x14ac:dyDescent="0.2">
      <c r="A127" s="171">
        <v>125</v>
      </c>
      <c r="B127" s="61">
        <v>900</v>
      </c>
      <c r="C127" s="207" t="s">
        <v>390</v>
      </c>
      <c r="D127" s="204">
        <v>0.7</v>
      </c>
      <c r="E127" s="208">
        <v>1.75</v>
      </c>
      <c r="F127" s="204">
        <v>1</v>
      </c>
      <c r="G127" s="205"/>
      <c r="H127" s="217">
        <f t="shared" si="6"/>
        <v>1</v>
      </c>
      <c r="I127" s="32">
        <f t="shared" si="7"/>
        <v>1.1500000000000001</v>
      </c>
    </row>
    <row r="128" spans="1:9" s="175" customFormat="1" ht="30" customHeight="1" x14ac:dyDescent="0.2">
      <c r="A128" s="171">
        <v>126</v>
      </c>
      <c r="B128" s="61">
        <v>66</v>
      </c>
      <c r="C128" s="201" t="s">
        <v>458</v>
      </c>
      <c r="D128" s="204">
        <v>45</v>
      </c>
      <c r="E128" s="208"/>
      <c r="F128" s="204">
        <v>65</v>
      </c>
      <c r="G128" s="205"/>
      <c r="H128" s="217">
        <f t="shared" si="6"/>
        <v>55</v>
      </c>
      <c r="I128" s="32">
        <f t="shared" si="7"/>
        <v>55</v>
      </c>
    </row>
    <row r="129" spans="1:9" s="175" customFormat="1" ht="24" x14ac:dyDescent="0.2">
      <c r="A129" s="171">
        <v>127</v>
      </c>
      <c r="B129" s="61">
        <v>83</v>
      </c>
      <c r="C129" s="201" t="s">
        <v>392</v>
      </c>
      <c r="D129" s="204">
        <v>25</v>
      </c>
      <c r="E129" s="208">
        <v>41.9</v>
      </c>
      <c r="F129" s="204">
        <v>40</v>
      </c>
      <c r="G129" s="205"/>
      <c r="H129" s="217">
        <f t="shared" si="6"/>
        <v>40</v>
      </c>
      <c r="I129" s="32">
        <f t="shared" si="7"/>
        <v>35.633333333333333</v>
      </c>
    </row>
    <row r="130" spans="1:9" s="175" customFormat="1" ht="24" customHeight="1" x14ac:dyDescent="0.2">
      <c r="A130" s="171">
        <v>128</v>
      </c>
      <c r="B130" s="61">
        <v>65</v>
      </c>
      <c r="C130" s="207" t="s">
        <v>393</v>
      </c>
      <c r="D130" s="204">
        <v>127.5</v>
      </c>
      <c r="E130" s="208"/>
      <c r="F130" s="204">
        <v>127.8</v>
      </c>
      <c r="G130" s="205"/>
      <c r="H130" s="217">
        <f t="shared" si="6"/>
        <v>127.65</v>
      </c>
      <c r="I130" s="32">
        <f t="shared" si="7"/>
        <v>127.65</v>
      </c>
    </row>
    <row r="131" spans="1:9" s="175" customFormat="1" ht="19.5" customHeight="1" x14ac:dyDescent="0.2">
      <c r="A131" s="171">
        <v>129</v>
      </c>
      <c r="B131" s="61">
        <v>440</v>
      </c>
      <c r="C131" s="207" t="s">
        <v>394</v>
      </c>
      <c r="D131" s="204">
        <v>2.1</v>
      </c>
      <c r="E131" s="208">
        <v>5.25</v>
      </c>
      <c r="F131" s="204">
        <v>2.5</v>
      </c>
      <c r="G131" s="205"/>
      <c r="H131" s="217">
        <f t="shared" ref="H131:H162" si="8">MEDIAN(D131:F131)</f>
        <v>2.5</v>
      </c>
      <c r="I131" s="32">
        <f t="shared" ref="I131:I162" si="9">AVERAGE(D131:F131)</f>
        <v>3.2833333333333332</v>
      </c>
    </row>
    <row r="132" spans="1:9" s="175" customFormat="1" ht="30" customHeight="1" x14ac:dyDescent="0.2">
      <c r="A132" s="171">
        <v>130</v>
      </c>
      <c r="B132" s="61">
        <v>17</v>
      </c>
      <c r="C132" s="201" t="s">
        <v>395</v>
      </c>
      <c r="D132" s="204"/>
      <c r="E132" s="208"/>
      <c r="F132" s="204">
        <v>70</v>
      </c>
      <c r="G132" s="205"/>
      <c r="H132" s="217">
        <f t="shared" si="8"/>
        <v>70</v>
      </c>
      <c r="I132" s="32">
        <f t="shared" si="9"/>
        <v>70</v>
      </c>
    </row>
    <row r="133" spans="1:9" s="175" customFormat="1" ht="21.75" customHeight="1" x14ac:dyDescent="0.2">
      <c r="A133" s="171">
        <v>131</v>
      </c>
      <c r="B133" s="61">
        <v>122</v>
      </c>
      <c r="C133" s="207" t="s">
        <v>396</v>
      </c>
      <c r="D133" s="204">
        <v>30</v>
      </c>
      <c r="E133" s="208">
        <v>42.9</v>
      </c>
      <c r="F133" s="204">
        <v>50</v>
      </c>
      <c r="G133" s="205"/>
      <c r="H133" s="217">
        <f t="shared" si="8"/>
        <v>42.9</v>
      </c>
      <c r="I133" s="32">
        <f t="shared" si="9"/>
        <v>40.966666666666669</v>
      </c>
    </row>
    <row r="134" spans="1:9" s="175" customFormat="1" ht="30" customHeight="1" x14ac:dyDescent="0.2">
      <c r="A134" s="171">
        <v>132</v>
      </c>
      <c r="B134" s="61">
        <v>9000</v>
      </c>
      <c r="C134" s="207" t="s">
        <v>397</v>
      </c>
      <c r="D134" s="204">
        <v>29.5</v>
      </c>
      <c r="E134" s="208">
        <v>30.9</v>
      </c>
      <c r="F134" s="204">
        <v>30</v>
      </c>
      <c r="G134" s="205"/>
      <c r="H134" s="217">
        <f t="shared" si="8"/>
        <v>30</v>
      </c>
      <c r="I134" s="32">
        <f t="shared" si="9"/>
        <v>30.133333333333336</v>
      </c>
    </row>
    <row r="135" spans="1:9" s="175" customFormat="1" ht="30" customHeight="1" x14ac:dyDescent="0.2">
      <c r="A135" s="171">
        <v>133</v>
      </c>
      <c r="B135" s="61">
        <v>35</v>
      </c>
      <c r="C135" s="201" t="s">
        <v>398</v>
      </c>
      <c r="D135" s="204">
        <v>39.5</v>
      </c>
      <c r="E135" s="208"/>
      <c r="F135" s="204">
        <v>400</v>
      </c>
      <c r="G135" s="205"/>
      <c r="H135" s="217">
        <f t="shared" si="8"/>
        <v>219.75</v>
      </c>
      <c r="I135" s="32">
        <f t="shared" si="9"/>
        <v>219.75</v>
      </c>
    </row>
    <row r="136" spans="1:9" s="175" customFormat="1" ht="30" customHeight="1" x14ac:dyDescent="0.2">
      <c r="A136" s="171">
        <v>134</v>
      </c>
      <c r="B136" s="61">
        <v>35</v>
      </c>
      <c r="C136" s="201" t="s">
        <v>399</v>
      </c>
      <c r="D136" s="204">
        <v>39.5</v>
      </c>
      <c r="E136" s="208">
        <v>331.6</v>
      </c>
      <c r="F136" s="204">
        <v>400</v>
      </c>
      <c r="G136" s="205"/>
      <c r="H136" s="217">
        <f t="shared" si="8"/>
        <v>331.6</v>
      </c>
      <c r="I136" s="32">
        <f t="shared" si="9"/>
        <v>257.03333333333336</v>
      </c>
    </row>
    <row r="137" spans="1:9" s="175" customFormat="1" ht="30" customHeight="1" x14ac:dyDescent="0.2">
      <c r="A137" s="171">
        <v>135</v>
      </c>
      <c r="B137" s="61">
        <v>55</v>
      </c>
      <c r="C137" s="201" t="s">
        <v>400</v>
      </c>
      <c r="D137" s="204">
        <v>39.5</v>
      </c>
      <c r="E137" s="208">
        <v>331.6</v>
      </c>
      <c r="F137" s="204">
        <v>400</v>
      </c>
      <c r="G137" s="205"/>
      <c r="H137" s="217">
        <f t="shared" si="8"/>
        <v>331.6</v>
      </c>
      <c r="I137" s="32">
        <f t="shared" si="9"/>
        <v>257.03333333333336</v>
      </c>
    </row>
    <row r="138" spans="1:9" s="175" customFormat="1" ht="30" customHeight="1" x14ac:dyDescent="0.2">
      <c r="A138" s="171">
        <v>136</v>
      </c>
      <c r="B138" s="61">
        <v>20</v>
      </c>
      <c r="C138" s="201" t="s">
        <v>401</v>
      </c>
      <c r="D138" s="204"/>
      <c r="E138" s="208">
        <v>199</v>
      </c>
      <c r="F138" s="204"/>
      <c r="G138" s="205"/>
      <c r="H138" s="217">
        <f t="shared" si="8"/>
        <v>199</v>
      </c>
      <c r="I138" s="32">
        <f t="shared" si="9"/>
        <v>199</v>
      </c>
    </row>
    <row r="139" spans="1:9" s="175" customFormat="1" ht="21" customHeight="1" x14ac:dyDescent="0.2">
      <c r="A139" s="171">
        <v>137</v>
      </c>
      <c r="B139" s="61">
        <v>65</v>
      </c>
      <c r="C139" s="207" t="s">
        <v>402</v>
      </c>
      <c r="D139" s="204">
        <v>15</v>
      </c>
      <c r="E139" s="208"/>
      <c r="F139" s="204">
        <v>30</v>
      </c>
      <c r="G139" s="205"/>
      <c r="H139" s="217">
        <f t="shared" si="8"/>
        <v>22.5</v>
      </c>
      <c r="I139" s="32">
        <f t="shared" si="9"/>
        <v>22.5</v>
      </c>
    </row>
    <row r="140" spans="1:9" s="175" customFormat="1" ht="20.25" customHeight="1" x14ac:dyDescent="0.2">
      <c r="A140" s="171">
        <v>138</v>
      </c>
      <c r="B140" s="61">
        <v>160</v>
      </c>
      <c r="C140" s="207" t="s">
        <v>403</v>
      </c>
      <c r="D140" s="204">
        <v>24.3</v>
      </c>
      <c r="E140" s="208">
        <v>24.9</v>
      </c>
      <c r="F140" s="204">
        <v>25</v>
      </c>
      <c r="G140" s="205"/>
      <c r="H140" s="217">
        <f t="shared" si="8"/>
        <v>24.9</v>
      </c>
      <c r="I140" s="32">
        <f t="shared" si="9"/>
        <v>24.733333333333334</v>
      </c>
    </row>
    <row r="141" spans="1:9" s="175" customFormat="1" ht="30" customHeight="1" x14ac:dyDescent="0.2">
      <c r="A141" s="171">
        <v>139</v>
      </c>
      <c r="B141" s="61">
        <v>270</v>
      </c>
      <c r="C141" s="207" t="s">
        <v>404</v>
      </c>
      <c r="D141" s="204">
        <v>23.9</v>
      </c>
      <c r="E141" s="208">
        <v>17.66</v>
      </c>
      <c r="F141" s="204">
        <v>24.6</v>
      </c>
      <c r="G141" s="205"/>
      <c r="H141" s="217">
        <f t="shared" si="8"/>
        <v>23.9</v>
      </c>
      <c r="I141" s="32">
        <f t="shared" si="9"/>
        <v>22.053333333333331</v>
      </c>
    </row>
    <row r="142" spans="1:9" s="175" customFormat="1" ht="30" customHeight="1" x14ac:dyDescent="0.2">
      <c r="A142" s="171">
        <v>140</v>
      </c>
      <c r="B142" s="61">
        <v>350</v>
      </c>
      <c r="C142" s="207" t="s">
        <v>405</v>
      </c>
      <c r="D142" s="204">
        <v>4</v>
      </c>
      <c r="E142" s="208"/>
      <c r="F142" s="204">
        <v>4.5</v>
      </c>
      <c r="G142" s="205"/>
      <c r="H142" s="217">
        <f t="shared" si="8"/>
        <v>4.25</v>
      </c>
      <c r="I142" s="32">
        <f t="shared" si="9"/>
        <v>4.25</v>
      </c>
    </row>
    <row r="143" spans="1:9" s="175" customFormat="1" ht="30" customHeight="1" x14ac:dyDescent="0.2">
      <c r="A143" s="171">
        <v>141</v>
      </c>
      <c r="B143" s="61">
        <v>170</v>
      </c>
      <c r="C143" s="207" t="s">
        <v>406</v>
      </c>
      <c r="D143" s="204">
        <v>4</v>
      </c>
      <c r="E143" s="208">
        <v>25.9</v>
      </c>
      <c r="F143" s="204">
        <v>4.5</v>
      </c>
      <c r="G143" s="205"/>
      <c r="H143" s="217">
        <f t="shared" si="8"/>
        <v>4.5</v>
      </c>
      <c r="I143" s="32">
        <f t="shared" si="9"/>
        <v>11.466666666666667</v>
      </c>
    </row>
    <row r="144" spans="1:9" s="175" customFormat="1" ht="30" customHeight="1" x14ac:dyDescent="0.2">
      <c r="A144" s="171">
        <v>142</v>
      </c>
      <c r="B144" s="61">
        <v>800</v>
      </c>
      <c r="C144" s="207" t="s">
        <v>407</v>
      </c>
      <c r="D144" s="204">
        <v>4</v>
      </c>
      <c r="E144" s="208">
        <v>2.1</v>
      </c>
      <c r="F144" s="204">
        <v>4.5</v>
      </c>
      <c r="G144" s="205"/>
      <c r="H144" s="217">
        <f t="shared" si="8"/>
        <v>4</v>
      </c>
      <c r="I144" s="32">
        <f t="shared" si="9"/>
        <v>3.5333333333333332</v>
      </c>
    </row>
    <row r="145" spans="1:9" s="175" customFormat="1" ht="21.75" customHeight="1" x14ac:dyDescent="0.2">
      <c r="A145" s="171">
        <v>143</v>
      </c>
      <c r="B145" s="61">
        <v>700</v>
      </c>
      <c r="C145" s="207" t="s">
        <v>408</v>
      </c>
      <c r="D145" s="204">
        <v>4</v>
      </c>
      <c r="E145" s="208">
        <v>2.19</v>
      </c>
      <c r="F145" s="204">
        <v>4.5</v>
      </c>
      <c r="G145" s="205"/>
      <c r="H145" s="217">
        <f t="shared" si="8"/>
        <v>4</v>
      </c>
      <c r="I145" s="32">
        <f t="shared" si="9"/>
        <v>3.563333333333333</v>
      </c>
    </row>
    <row r="146" spans="1:9" s="175" customFormat="1" ht="23.25" customHeight="1" x14ac:dyDescent="0.2">
      <c r="A146" s="171">
        <v>144</v>
      </c>
      <c r="B146" s="61">
        <v>720</v>
      </c>
      <c r="C146" s="201" t="s">
        <v>459</v>
      </c>
      <c r="D146" s="204">
        <v>8.3000000000000007</v>
      </c>
      <c r="E146" s="208">
        <v>7.1</v>
      </c>
      <c r="F146" s="204">
        <v>9</v>
      </c>
      <c r="G146" s="205"/>
      <c r="H146" s="217">
        <f t="shared" si="8"/>
        <v>8.3000000000000007</v>
      </c>
      <c r="I146" s="32">
        <f t="shared" si="9"/>
        <v>8.1333333333333329</v>
      </c>
    </row>
    <row r="147" spans="1:9" s="175" customFormat="1" ht="36" x14ac:dyDescent="0.2">
      <c r="A147" s="171">
        <v>145</v>
      </c>
      <c r="B147" s="61">
        <v>650</v>
      </c>
      <c r="C147" s="201" t="s">
        <v>410</v>
      </c>
      <c r="D147" s="204"/>
      <c r="E147" s="208"/>
      <c r="F147" s="204">
        <v>9</v>
      </c>
      <c r="G147" s="205"/>
      <c r="H147" s="217">
        <f t="shared" si="8"/>
        <v>9</v>
      </c>
      <c r="I147" s="32">
        <f t="shared" si="9"/>
        <v>9</v>
      </c>
    </row>
    <row r="148" spans="1:9" s="175" customFormat="1" ht="24" x14ac:dyDescent="0.2">
      <c r="A148" s="171">
        <v>146</v>
      </c>
      <c r="B148" s="61">
        <v>530</v>
      </c>
      <c r="C148" s="207" t="s">
        <v>411</v>
      </c>
      <c r="D148" s="204">
        <v>4</v>
      </c>
      <c r="E148" s="208">
        <v>2.25</v>
      </c>
      <c r="F148" s="204">
        <v>4.5</v>
      </c>
      <c r="G148" s="205"/>
      <c r="H148" s="217">
        <f t="shared" si="8"/>
        <v>4</v>
      </c>
      <c r="I148" s="32">
        <f t="shared" si="9"/>
        <v>3.5833333333333335</v>
      </c>
    </row>
    <row r="149" spans="1:9" s="175" customFormat="1" ht="86.25" customHeight="1" x14ac:dyDescent="0.2">
      <c r="A149" s="171">
        <v>147</v>
      </c>
      <c r="B149" s="61">
        <v>335</v>
      </c>
      <c r="C149" s="221" t="s">
        <v>412</v>
      </c>
      <c r="D149" s="204">
        <v>13</v>
      </c>
      <c r="E149" s="208">
        <v>10.9</v>
      </c>
      <c r="F149" s="204">
        <v>15</v>
      </c>
      <c r="G149" s="205"/>
      <c r="H149" s="217">
        <f t="shared" si="8"/>
        <v>13</v>
      </c>
      <c r="I149" s="32">
        <f t="shared" si="9"/>
        <v>12.966666666666667</v>
      </c>
    </row>
    <row r="150" spans="1:9" s="175" customFormat="1" ht="18.75" customHeight="1" x14ac:dyDescent="0.2">
      <c r="A150" s="171">
        <v>148</v>
      </c>
      <c r="B150" s="61">
        <v>190</v>
      </c>
      <c r="C150" s="207" t="s">
        <v>413</v>
      </c>
      <c r="D150" s="204">
        <v>35</v>
      </c>
      <c r="E150" s="208">
        <v>30</v>
      </c>
      <c r="F150" s="204">
        <v>36.299999999999997</v>
      </c>
      <c r="G150" s="205"/>
      <c r="H150" s="217">
        <f t="shared" si="8"/>
        <v>35</v>
      </c>
      <c r="I150" s="32">
        <f t="shared" si="9"/>
        <v>33.766666666666666</v>
      </c>
    </row>
    <row r="151" spans="1:9" s="175" customFormat="1" ht="53.25" customHeight="1" x14ac:dyDescent="0.2">
      <c r="A151" s="171">
        <v>149</v>
      </c>
      <c r="B151" s="61">
        <v>50</v>
      </c>
      <c r="C151" s="207" t="s">
        <v>414</v>
      </c>
      <c r="D151" s="204">
        <v>132.5</v>
      </c>
      <c r="E151" s="208"/>
      <c r="F151" s="204">
        <v>150</v>
      </c>
      <c r="G151" s="205"/>
      <c r="H151" s="217">
        <f t="shared" si="8"/>
        <v>141.25</v>
      </c>
      <c r="I151" s="32">
        <f t="shared" si="9"/>
        <v>141.25</v>
      </c>
    </row>
    <row r="152" spans="1:9" s="175" customFormat="1" ht="28.5" customHeight="1" x14ac:dyDescent="0.2">
      <c r="A152" s="171">
        <v>150</v>
      </c>
      <c r="B152" s="61">
        <v>80</v>
      </c>
      <c r="C152" s="207" t="s">
        <v>415</v>
      </c>
      <c r="D152" s="204">
        <v>5.3</v>
      </c>
      <c r="E152" s="208">
        <v>3.4</v>
      </c>
      <c r="F152" s="204">
        <v>6</v>
      </c>
      <c r="G152" s="205"/>
      <c r="H152" s="217">
        <f t="shared" si="8"/>
        <v>5.3</v>
      </c>
      <c r="I152" s="32">
        <f t="shared" si="9"/>
        <v>4.8999999999999995</v>
      </c>
    </row>
    <row r="153" spans="1:9" s="175" customFormat="1" ht="14.25" x14ac:dyDescent="0.2">
      <c r="A153" s="171">
        <v>151</v>
      </c>
      <c r="B153" s="61">
        <v>85</v>
      </c>
      <c r="C153" s="207" t="s">
        <v>460</v>
      </c>
      <c r="D153" s="204">
        <v>14.2</v>
      </c>
      <c r="E153" s="208"/>
      <c r="F153" s="204">
        <v>15.3</v>
      </c>
      <c r="G153" s="205"/>
      <c r="H153" s="217">
        <f t="shared" si="8"/>
        <v>14.75</v>
      </c>
      <c r="I153" s="32">
        <f t="shared" si="9"/>
        <v>14.75</v>
      </c>
    </row>
    <row r="154" spans="1:9" s="175" customFormat="1" ht="21" customHeight="1" x14ac:dyDescent="0.2">
      <c r="A154" s="171">
        <v>152</v>
      </c>
      <c r="B154" s="99">
        <v>100</v>
      </c>
      <c r="C154" s="207" t="s">
        <v>417</v>
      </c>
      <c r="D154" s="204">
        <v>66.7</v>
      </c>
      <c r="E154" s="208"/>
      <c r="F154" s="204">
        <v>67.8</v>
      </c>
      <c r="G154" s="205"/>
      <c r="H154" s="217">
        <f t="shared" si="8"/>
        <v>67.25</v>
      </c>
      <c r="I154" s="32">
        <f t="shared" si="9"/>
        <v>67.25</v>
      </c>
    </row>
    <row r="155" spans="1:9" s="175" customFormat="1" ht="36" x14ac:dyDescent="0.2">
      <c r="A155" s="171">
        <v>153</v>
      </c>
      <c r="B155" s="61">
        <v>650</v>
      </c>
      <c r="C155" s="207" t="s">
        <v>418</v>
      </c>
      <c r="D155" s="204">
        <v>10</v>
      </c>
      <c r="E155" s="208"/>
      <c r="F155" s="204">
        <v>11</v>
      </c>
      <c r="G155" s="205"/>
      <c r="H155" s="217">
        <f t="shared" si="8"/>
        <v>10.5</v>
      </c>
      <c r="I155" s="32">
        <f t="shared" si="9"/>
        <v>10.5</v>
      </c>
    </row>
    <row r="156" spans="1:9" s="175" customFormat="1" ht="36" customHeight="1" x14ac:dyDescent="0.2">
      <c r="A156" s="171">
        <v>154</v>
      </c>
      <c r="B156" s="61">
        <v>200</v>
      </c>
      <c r="C156" s="207" t="s">
        <v>419</v>
      </c>
      <c r="D156" s="204">
        <v>10</v>
      </c>
      <c r="E156" s="208"/>
      <c r="F156" s="204">
        <v>11</v>
      </c>
      <c r="G156" s="205"/>
      <c r="H156" s="217">
        <f t="shared" si="8"/>
        <v>10.5</v>
      </c>
      <c r="I156" s="32">
        <f t="shared" si="9"/>
        <v>10.5</v>
      </c>
    </row>
    <row r="157" spans="1:9" s="175" customFormat="1" ht="29.25" customHeight="1" x14ac:dyDescent="0.2">
      <c r="A157" s="171">
        <v>155</v>
      </c>
      <c r="B157" s="61">
        <v>400</v>
      </c>
      <c r="C157" s="207" t="s">
        <v>420</v>
      </c>
      <c r="D157" s="204">
        <v>3.5</v>
      </c>
      <c r="E157" s="208">
        <v>4</v>
      </c>
      <c r="F157" s="204">
        <v>4</v>
      </c>
      <c r="G157" s="205"/>
      <c r="H157" s="217">
        <f t="shared" si="8"/>
        <v>4</v>
      </c>
      <c r="I157" s="32">
        <f t="shared" si="9"/>
        <v>3.8333333333333335</v>
      </c>
    </row>
    <row r="158" spans="1:9" s="175" customFormat="1" ht="41.25" customHeight="1" x14ac:dyDescent="0.2">
      <c r="A158" s="171">
        <v>156</v>
      </c>
      <c r="B158" s="61">
        <v>1100</v>
      </c>
      <c r="C158" s="207" t="s">
        <v>421</v>
      </c>
      <c r="D158" s="204">
        <v>9.8000000000000007</v>
      </c>
      <c r="E158" s="208">
        <v>9.9</v>
      </c>
      <c r="F158" s="204">
        <v>10</v>
      </c>
      <c r="G158" s="205"/>
      <c r="H158" s="217">
        <f t="shared" si="8"/>
        <v>9.9</v>
      </c>
      <c r="I158" s="32">
        <f t="shared" si="9"/>
        <v>9.9</v>
      </c>
    </row>
    <row r="159" spans="1:9" s="175" customFormat="1" ht="43.5" customHeight="1" x14ac:dyDescent="0.2">
      <c r="A159" s="171">
        <v>157</v>
      </c>
      <c r="B159" s="61">
        <v>325</v>
      </c>
      <c r="C159" s="207" t="s">
        <v>422</v>
      </c>
      <c r="D159" s="204">
        <v>5</v>
      </c>
      <c r="E159" s="208">
        <v>7</v>
      </c>
      <c r="F159" s="204">
        <v>5.2</v>
      </c>
      <c r="G159" s="205"/>
      <c r="H159" s="217">
        <f t="shared" si="8"/>
        <v>5.2</v>
      </c>
      <c r="I159" s="32">
        <f t="shared" si="9"/>
        <v>5.7333333333333334</v>
      </c>
    </row>
    <row r="160" spans="1:9" s="175" customFormat="1" ht="45.75" customHeight="1" x14ac:dyDescent="0.2">
      <c r="A160" s="171">
        <v>158</v>
      </c>
      <c r="B160" s="61">
        <v>315</v>
      </c>
      <c r="C160" s="207" t="s">
        <v>423</v>
      </c>
      <c r="D160" s="204">
        <v>11.8</v>
      </c>
      <c r="E160" s="208"/>
      <c r="F160" s="204">
        <v>12.6</v>
      </c>
      <c r="G160" s="205"/>
      <c r="H160" s="217">
        <f t="shared" si="8"/>
        <v>12.2</v>
      </c>
      <c r="I160" s="32">
        <f t="shared" si="9"/>
        <v>12.2</v>
      </c>
    </row>
    <row r="161" spans="1:9" s="175" customFormat="1" ht="77.25" customHeight="1" x14ac:dyDescent="0.2">
      <c r="A161" s="171">
        <v>159</v>
      </c>
      <c r="B161" s="61">
        <v>143</v>
      </c>
      <c r="C161" s="207" t="s">
        <v>424</v>
      </c>
      <c r="D161" s="204">
        <v>35.799999999999997</v>
      </c>
      <c r="E161" s="208">
        <v>31.95</v>
      </c>
      <c r="F161" s="204">
        <v>36.4</v>
      </c>
      <c r="G161" s="205"/>
      <c r="H161" s="217">
        <f t="shared" si="8"/>
        <v>35.799999999999997</v>
      </c>
      <c r="I161" s="32">
        <f t="shared" si="9"/>
        <v>34.716666666666669</v>
      </c>
    </row>
    <row r="162" spans="1:9" s="175" customFormat="1" ht="77.25" customHeight="1" x14ac:dyDescent="0.2">
      <c r="A162" s="171">
        <v>160</v>
      </c>
      <c r="B162" s="61">
        <v>138</v>
      </c>
      <c r="C162" s="207" t="s">
        <v>425</v>
      </c>
      <c r="D162" s="204">
        <v>45.2</v>
      </c>
      <c r="E162" s="208">
        <v>45.9</v>
      </c>
      <c r="F162" s="204">
        <v>45.4</v>
      </c>
      <c r="G162" s="205"/>
      <c r="H162" s="217">
        <f t="shared" si="8"/>
        <v>45.4</v>
      </c>
      <c r="I162" s="32">
        <f t="shared" si="9"/>
        <v>45.5</v>
      </c>
    </row>
    <row r="163" spans="1:9" s="175" customFormat="1" ht="22.5" customHeight="1" x14ac:dyDescent="0.2">
      <c r="A163" s="171">
        <v>161</v>
      </c>
      <c r="B163" s="61">
        <v>32</v>
      </c>
      <c r="C163" s="207" t="s">
        <v>426</v>
      </c>
      <c r="D163" s="204"/>
      <c r="E163" s="208"/>
      <c r="F163" s="204"/>
      <c r="G163" s="205"/>
      <c r="H163" s="217" t="e">
        <f t="shared" ref="H163:H181" si="10">MEDIAN(D163:F163)</f>
        <v>#NUM!</v>
      </c>
      <c r="I163" s="32" t="e">
        <f t="shared" ref="I163:I181" si="11">AVERAGE(D163:F163)</f>
        <v>#DIV/0!</v>
      </c>
    </row>
    <row r="164" spans="1:9" s="175" customFormat="1" ht="31.5" customHeight="1" x14ac:dyDescent="0.2">
      <c r="A164" s="171">
        <v>162</v>
      </c>
      <c r="B164" s="61">
        <v>105</v>
      </c>
      <c r="C164" s="207" t="s">
        <v>427</v>
      </c>
      <c r="D164" s="204">
        <v>32</v>
      </c>
      <c r="E164" s="208">
        <v>27.51</v>
      </c>
      <c r="F164" s="204">
        <v>32.799999999999997</v>
      </c>
      <c r="G164" s="205"/>
      <c r="H164" s="217">
        <f t="shared" si="10"/>
        <v>32</v>
      </c>
      <c r="I164" s="32">
        <f t="shared" si="11"/>
        <v>30.77</v>
      </c>
    </row>
    <row r="165" spans="1:9" s="175" customFormat="1" ht="58.5" customHeight="1" x14ac:dyDescent="0.2">
      <c r="A165" s="171">
        <v>163</v>
      </c>
      <c r="B165" s="61">
        <v>35</v>
      </c>
      <c r="C165" s="207" t="s">
        <v>428</v>
      </c>
      <c r="D165" s="204">
        <v>29.5</v>
      </c>
      <c r="E165" s="208"/>
      <c r="F165" s="204">
        <v>29.9</v>
      </c>
      <c r="G165" s="205"/>
      <c r="H165" s="217">
        <f t="shared" si="10"/>
        <v>29.7</v>
      </c>
      <c r="I165" s="32">
        <f t="shared" si="11"/>
        <v>29.7</v>
      </c>
    </row>
    <row r="166" spans="1:9" s="175" customFormat="1" ht="33" customHeight="1" x14ac:dyDescent="0.2">
      <c r="A166" s="171">
        <v>164</v>
      </c>
      <c r="B166" s="61">
        <v>145</v>
      </c>
      <c r="C166" s="207" t="s">
        <v>429</v>
      </c>
      <c r="D166" s="204">
        <v>9.6999999999999993</v>
      </c>
      <c r="E166" s="208">
        <v>7.9</v>
      </c>
      <c r="F166" s="204">
        <v>10</v>
      </c>
      <c r="G166" s="205"/>
      <c r="H166" s="217">
        <f t="shared" si="10"/>
        <v>9.6999999999999993</v>
      </c>
      <c r="I166" s="32">
        <f t="shared" si="11"/>
        <v>9.2000000000000011</v>
      </c>
    </row>
    <row r="167" spans="1:9" s="175" customFormat="1" ht="30" customHeight="1" x14ac:dyDescent="0.2">
      <c r="A167" s="171">
        <v>165</v>
      </c>
      <c r="B167" s="61">
        <v>100</v>
      </c>
      <c r="C167" s="201" t="s">
        <v>430</v>
      </c>
      <c r="D167" s="204">
        <v>2.4</v>
      </c>
      <c r="E167" s="208">
        <v>8.15</v>
      </c>
      <c r="F167" s="204">
        <v>4.8</v>
      </c>
      <c r="G167" s="205"/>
      <c r="H167" s="217">
        <f t="shared" si="10"/>
        <v>4.8</v>
      </c>
      <c r="I167" s="32">
        <f t="shared" si="11"/>
        <v>5.1166666666666671</v>
      </c>
    </row>
    <row r="168" spans="1:9" s="175" customFormat="1" ht="30" customHeight="1" x14ac:dyDescent="0.2">
      <c r="A168" s="171">
        <v>166</v>
      </c>
      <c r="B168" s="61">
        <v>86</v>
      </c>
      <c r="C168" s="207" t="s">
        <v>431</v>
      </c>
      <c r="D168" s="204">
        <v>158</v>
      </c>
      <c r="E168" s="208"/>
      <c r="F168" s="204">
        <v>159.9</v>
      </c>
      <c r="G168" s="205"/>
      <c r="H168" s="217">
        <f t="shared" si="10"/>
        <v>158.94999999999999</v>
      </c>
      <c r="I168" s="32">
        <f t="shared" si="11"/>
        <v>158.94999999999999</v>
      </c>
    </row>
    <row r="169" spans="1:9" s="175" customFormat="1" ht="30" customHeight="1" x14ac:dyDescent="0.2">
      <c r="A169" s="171">
        <v>167</v>
      </c>
      <c r="B169" s="61">
        <v>62</v>
      </c>
      <c r="C169" s="207" t="s">
        <v>432</v>
      </c>
      <c r="D169" s="204">
        <v>189.7</v>
      </c>
      <c r="E169" s="208">
        <v>173.42</v>
      </c>
      <c r="F169" s="204">
        <v>190</v>
      </c>
      <c r="G169" s="205"/>
      <c r="H169" s="217">
        <f t="shared" si="10"/>
        <v>189.7</v>
      </c>
      <c r="I169" s="32">
        <f t="shared" si="11"/>
        <v>184.37333333333333</v>
      </c>
    </row>
    <row r="170" spans="1:9" s="175" customFormat="1" ht="30" customHeight="1" x14ac:dyDescent="0.2">
      <c r="A170" s="171">
        <v>168</v>
      </c>
      <c r="B170" s="61">
        <v>57</v>
      </c>
      <c r="C170" s="207" t="s">
        <v>433</v>
      </c>
      <c r="D170" s="204">
        <v>7.9</v>
      </c>
      <c r="E170" s="208"/>
      <c r="F170" s="204">
        <v>8.1999999999999993</v>
      </c>
      <c r="G170" s="205"/>
      <c r="H170" s="217">
        <f t="shared" si="10"/>
        <v>8.0500000000000007</v>
      </c>
      <c r="I170" s="32">
        <f t="shared" si="11"/>
        <v>8.0500000000000007</v>
      </c>
    </row>
    <row r="171" spans="1:9" s="175" customFormat="1" ht="30" customHeight="1" x14ac:dyDescent="0.2">
      <c r="A171" s="171">
        <v>169</v>
      </c>
      <c r="B171" s="61">
        <v>62</v>
      </c>
      <c r="C171" s="207" t="s">
        <v>434</v>
      </c>
      <c r="D171" s="204">
        <v>7.9</v>
      </c>
      <c r="E171" s="208"/>
      <c r="F171" s="204">
        <v>8.1999999999999993</v>
      </c>
      <c r="G171" s="205"/>
      <c r="H171" s="217">
        <f t="shared" si="10"/>
        <v>8.0500000000000007</v>
      </c>
      <c r="I171" s="32">
        <f t="shared" si="11"/>
        <v>8.0500000000000007</v>
      </c>
    </row>
    <row r="172" spans="1:9" s="175" customFormat="1" ht="30" customHeight="1" x14ac:dyDescent="0.2">
      <c r="A172" s="171">
        <v>170</v>
      </c>
      <c r="B172" s="61">
        <v>105</v>
      </c>
      <c r="C172" s="207" t="s">
        <v>435</v>
      </c>
      <c r="D172" s="204">
        <v>7.9</v>
      </c>
      <c r="E172" s="208"/>
      <c r="F172" s="204">
        <v>8.1999999999999993</v>
      </c>
      <c r="G172" s="205"/>
      <c r="H172" s="217">
        <f t="shared" si="10"/>
        <v>8.0500000000000007</v>
      </c>
      <c r="I172" s="32">
        <f t="shared" si="11"/>
        <v>8.0500000000000007</v>
      </c>
    </row>
    <row r="173" spans="1:9" s="175" customFormat="1" ht="30" customHeight="1" x14ac:dyDescent="0.2">
      <c r="A173" s="171">
        <v>171</v>
      </c>
      <c r="B173" s="61">
        <v>62</v>
      </c>
      <c r="C173" s="207" t="s">
        <v>436</v>
      </c>
      <c r="D173" s="204">
        <v>7.9</v>
      </c>
      <c r="E173" s="208">
        <v>6.8</v>
      </c>
      <c r="F173" s="204">
        <v>6.5</v>
      </c>
      <c r="G173" s="205"/>
      <c r="H173" s="217">
        <f t="shared" si="10"/>
        <v>6.8</v>
      </c>
      <c r="I173" s="32">
        <f t="shared" si="11"/>
        <v>7.0666666666666664</v>
      </c>
    </row>
    <row r="174" spans="1:9" s="175" customFormat="1" ht="30" customHeight="1" x14ac:dyDescent="0.2">
      <c r="A174" s="171">
        <v>172</v>
      </c>
      <c r="B174" s="61">
        <v>67</v>
      </c>
      <c r="C174" s="207" t="s">
        <v>437</v>
      </c>
      <c r="D174" s="204">
        <v>7.9</v>
      </c>
      <c r="E174" s="208">
        <v>6.8</v>
      </c>
      <c r="F174" s="204">
        <v>6.5</v>
      </c>
      <c r="G174" s="205"/>
      <c r="H174" s="217">
        <f t="shared" si="10"/>
        <v>6.8</v>
      </c>
      <c r="I174" s="32">
        <f t="shared" si="11"/>
        <v>7.0666666666666664</v>
      </c>
    </row>
    <row r="175" spans="1:9" s="175" customFormat="1" ht="27.75" customHeight="1" x14ac:dyDescent="0.2">
      <c r="A175" s="171">
        <v>173</v>
      </c>
      <c r="B175" s="61">
        <v>65</v>
      </c>
      <c r="C175" s="222" t="s">
        <v>438</v>
      </c>
      <c r="D175" s="204">
        <v>7.9</v>
      </c>
      <c r="E175" s="208">
        <v>6.8</v>
      </c>
      <c r="F175" s="204">
        <v>6.5</v>
      </c>
      <c r="G175" s="205"/>
      <c r="H175" s="217">
        <f t="shared" si="10"/>
        <v>6.8</v>
      </c>
      <c r="I175" s="32">
        <f t="shared" si="11"/>
        <v>7.0666666666666664</v>
      </c>
    </row>
    <row r="176" spans="1:9" s="175" customFormat="1" ht="52.5" customHeight="1" x14ac:dyDescent="0.2">
      <c r="A176" s="171">
        <v>174</v>
      </c>
      <c r="B176" s="61">
        <v>640</v>
      </c>
      <c r="C176" s="207" t="s">
        <v>439</v>
      </c>
      <c r="D176" s="204">
        <v>4</v>
      </c>
      <c r="E176" s="208">
        <v>1</v>
      </c>
      <c r="F176" s="204">
        <v>4.5</v>
      </c>
      <c r="G176" s="205"/>
      <c r="H176" s="217">
        <f t="shared" si="10"/>
        <v>4</v>
      </c>
      <c r="I176" s="32">
        <f t="shared" si="11"/>
        <v>3.1666666666666665</v>
      </c>
    </row>
    <row r="177" spans="1:9" s="175" customFormat="1" ht="30" customHeight="1" x14ac:dyDescent="0.2">
      <c r="A177" s="171">
        <v>175</v>
      </c>
      <c r="B177" s="61">
        <v>185</v>
      </c>
      <c r="C177" s="201" t="s">
        <v>440</v>
      </c>
      <c r="D177" s="204">
        <v>36</v>
      </c>
      <c r="E177" s="208">
        <v>109</v>
      </c>
      <c r="F177" s="204"/>
      <c r="G177" s="205"/>
      <c r="H177" s="217">
        <f t="shared" si="10"/>
        <v>72.5</v>
      </c>
      <c r="I177" s="32">
        <f t="shared" si="11"/>
        <v>72.5</v>
      </c>
    </row>
    <row r="178" spans="1:9" s="175" customFormat="1" ht="30" customHeight="1" x14ac:dyDescent="0.2">
      <c r="A178" s="171">
        <v>176</v>
      </c>
      <c r="B178" s="61">
        <v>230</v>
      </c>
      <c r="C178" s="201" t="s">
        <v>441</v>
      </c>
      <c r="D178" s="204">
        <v>5.4</v>
      </c>
      <c r="E178" s="208">
        <v>39.9</v>
      </c>
      <c r="F178" s="204">
        <v>36.799999999999997</v>
      </c>
      <c r="G178" s="205"/>
      <c r="H178" s="217">
        <f t="shared" si="10"/>
        <v>36.799999999999997</v>
      </c>
      <c r="I178" s="32">
        <f t="shared" si="11"/>
        <v>27.366666666666664</v>
      </c>
    </row>
    <row r="179" spans="1:9" s="175" customFormat="1" ht="30" customHeight="1" x14ac:dyDescent="0.2">
      <c r="A179" s="171">
        <v>177</v>
      </c>
      <c r="B179" s="61">
        <v>71</v>
      </c>
      <c r="C179" s="207" t="s">
        <v>442</v>
      </c>
      <c r="D179" s="204">
        <v>16.2</v>
      </c>
      <c r="E179" s="208">
        <v>6.9</v>
      </c>
      <c r="F179" s="204">
        <v>6</v>
      </c>
      <c r="G179" s="205"/>
      <c r="H179" s="217">
        <f t="shared" si="10"/>
        <v>6.9</v>
      </c>
      <c r="I179" s="32">
        <f t="shared" si="11"/>
        <v>9.7000000000000011</v>
      </c>
    </row>
    <row r="180" spans="1:9" s="175" customFormat="1" ht="30" customHeight="1" x14ac:dyDescent="0.2">
      <c r="A180" s="171">
        <v>178</v>
      </c>
      <c r="B180" s="61">
        <v>121</v>
      </c>
      <c r="C180" s="207" t="s">
        <v>443</v>
      </c>
      <c r="D180" s="204">
        <v>16.2</v>
      </c>
      <c r="E180" s="208">
        <v>6.5</v>
      </c>
      <c r="F180" s="204">
        <v>6</v>
      </c>
      <c r="G180" s="205"/>
      <c r="H180" s="217">
        <f t="shared" si="10"/>
        <v>6.5</v>
      </c>
      <c r="I180" s="32">
        <f t="shared" si="11"/>
        <v>9.5666666666666664</v>
      </c>
    </row>
    <row r="181" spans="1:9" s="175" customFormat="1" ht="43.5" customHeight="1" thickBot="1" x14ac:dyDescent="0.25">
      <c r="A181" s="171">
        <v>179</v>
      </c>
      <c r="B181" s="139">
        <v>545</v>
      </c>
      <c r="C181" s="207" t="s">
        <v>444</v>
      </c>
      <c r="D181" s="204">
        <v>5.4</v>
      </c>
      <c r="E181" s="208">
        <v>11.9</v>
      </c>
      <c r="F181" s="204">
        <v>39.9</v>
      </c>
      <c r="G181" s="205"/>
      <c r="H181" s="217">
        <f t="shared" si="10"/>
        <v>11.9</v>
      </c>
      <c r="I181" s="32">
        <f t="shared" si="11"/>
        <v>19.066666666666666</v>
      </c>
    </row>
  </sheetData>
  <mergeCells count="1">
    <mergeCell ref="A1:I1"/>
  </mergeCells>
  <pageMargins left="0.25" right="0.25" top="0.75" bottom="0.75" header="0.511811023622047" footer="0.511811023622047"/>
  <pageSetup paperSize="9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D183" sqref="D183"/>
    </sheetView>
  </sheetViews>
  <sheetFormatPr defaultColWidth="8.7109375" defaultRowHeight="18.75" x14ac:dyDescent="0.3"/>
  <cols>
    <col min="1" max="1" width="6.140625" style="223" customWidth="1"/>
    <col min="2" max="2" width="8.140625" style="6" customWidth="1"/>
    <col min="3" max="3" width="58.5703125" style="224" customWidth="1"/>
    <col min="4" max="4" width="26.5703125" style="6" customWidth="1"/>
    <col min="5" max="5" width="28.42578125" style="6" customWidth="1"/>
    <col min="6" max="6" width="19.85546875" style="6" customWidth="1"/>
    <col min="7" max="7" width="10.7109375" style="6" customWidth="1"/>
    <col min="8" max="8" width="14.140625" style="6" customWidth="1"/>
    <col min="9" max="9" width="10.5703125" style="6" customWidth="1"/>
    <col min="10" max="10" width="16.42578125" style="6" customWidth="1"/>
    <col min="11" max="11" width="12.140625" style="6" customWidth="1"/>
    <col min="12" max="12" width="12.85546875" style="193" customWidth="1"/>
    <col min="13" max="13" width="12.140625" style="6" customWidth="1"/>
  </cols>
  <sheetData>
    <row r="1" spans="1:13" s="175" customFormat="1" ht="93" customHeight="1" x14ac:dyDescent="0.2">
      <c r="A1" s="225" t="s">
        <v>2</v>
      </c>
      <c r="B1" s="226" t="s">
        <v>259</v>
      </c>
      <c r="C1" s="227" t="s">
        <v>6</v>
      </c>
      <c r="D1" s="228" t="s">
        <v>461</v>
      </c>
      <c r="E1" s="228" t="s">
        <v>462</v>
      </c>
      <c r="F1" s="229" t="s">
        <v>463</v>
      </c>
      <c r="G1" s="230" t="s">
        <v>464</v>
      </c>
      <c r="H1" s="228" t="s">
        <v>465</v>
      </c>
      <c r="I1" s="228" t="s">
        <v>466</v>
      </c>
      <c r="J1" s="228" t="s">
        <v>467</v>
      </c>
      <c r="K1" s="228" t="s">
        <v>468</v>
      </c>
      <c r="L1" s="231" t="s">
        <v>449</v>
      </c>
      <c r="M1" s="231" t="s">
        <v>266</v>
      </c>
    </row>
    <row r="2" spans="1:13" s="175" customFormat="1" ht="162" x14ac:dyDescent="0.2">
      <c r="A2" s="232">
        <v>1</v>
      </c>
      <c r="B2" s="28">
        <v>202</v>
      </c>
      <c r="C2" s="233" t="s">
        <v>268</v>
      </c>
      <c r="D2" s="180"/>
      <c r="E2" s="180"/>
      <c r="F2" s="174">
        <v>20.6</v>
      </c>
      <c r="G2" s="174"/>
      <c r="H2" s="174"/>
      <c r="I2" s="174"/>
      <c r="J2" s="174"/>
      <c r="K2" s="174"/>
      <c r="L2" s="234">
        <f t="shared" ref="L2:L33" si="0">MEDIAN(D2:K2)</f>
        <v>20.6</v>
      </c>
      <c r="M2" s="33">
        <f t="shared" ref="M2:M33" si="1">AVERAGE(D2:K2)</f>
        <v>20.6</v>
      </c>
    </row>
    <row r="3" spans="1:13" s="175" customFormat="1" ht="108" x14ac:dyDescent="0.2">
      <c r="A3" s="232">
        <v>2</v>
      </c>
      <c r="B3" s="28">
        <v>70</v>
      </c>
      <c r="C3" s="235" t="s">
        <v>269</v>
      </c>
      <c r="D3" s="180">
        <v>24.9</v>
      </c>
      <c r="E3" s="180">
        <v>19.25</v>
      </c>
      <c r="F3" s="174">
        <v>19.3</v>
      </c>
      <c r="G3" s="174">
        <v>13.29</v>
      </c>
      <c r="H3" s="174"/>
      <c r="I3" s="174"/>
      <c r="J3" s="174"/>
      <c r="K3" s="174"/>
      <c r="L3" s="234">
        <f t="shared" si="0"/>
        <v>19.274999999999999</v>
      </c>
      <c r="M3" s="33">
        <f t="shared" si="1"/>
        <v>19.185000000000002</v>
      </c>
    </row>
    <row r="4" spans="1:13" s="175" customFormat="1" ht="36" x14ac:dyDescent="0.2">
      <c r="A4" s="232">
        <v>3</v>
      </c>
      <c r="B4" s="46">
        <v>65</v>
      </c>
      <c r="C4" s="235" t="s">
        <v>469</v>
      </c>
      <c r="D4" s="180"/>
      <c r="E4" s="180"/>
      <c r="F4" s="174">
        <v>36</v>
      </c>
      <c r="G4" s="174"/>
      <c r="H4" s="174"/>
      <c r="I4" s="174"/>
      <c r="J4" s="174"/>
      <c r="K4" s="174"/>
      <c r="L4" s="234">
        <f t="shared" si="0"/>
        <v>36</v>
      </c>
      <c r="M4" s="33">
        <f t="shared" si="1"/>
        <v>36</v>
      </c>
    </row>
    <row r="5" spans="1:13" s="175" customFormat="1" ht="54" x14ac:dyDescent="0.2">
      <c r="A5" s="232">
        <v>4</v>
      </c>
      <c r="B5" s="61">
        <v>75</v>
      </c>
      <c r="C5" s="235" t="s">
        <v>271</v>
      </c>
      <c r="D5" s="180">
        <v>15.9</v>
      </c>
      <c r="E5" s="180">
        <v>14.95</v>
      </c>
      <c r="F5" s="174">
        <v>12.9</v>
      </c>
      <c r="G5" s="174">
        <v>5.99</v>
      </c>
      <c r="H5" s="174">
        <v>8.9</v>
      </c>
      <c r="I5" s="174"/>
      <c r="J5" s="174"/>
      <c r="K5" s="174">
        <v>7.9</v>
      </c>
      <c r="L5" s="234">
        <f t="shared" si="0"/>
        <v>10.9</v>
      </c>
      <c r="M5" s="33">
        <f t="shared" si="1"/>
        <v>11.090000000000002</v>
      </c>
    </row>
    <row r="6" spans="1:13" s="175" customFormat="1" ht="108" x14ac:dyDescent="0.2">
      <c r="A6" s="232">
        <v>5</v>
      </c>
      <c r="B6" s="61">
        <v>140</v>
      </c>
      <c r="C6" s="236" t="s">
        <v>272</v>
      </c>
      <c r="D6" s="180"/>
      <c r="E6" s="180"/>
      <c r="F6" s="174">
        <v>9.8000000000000007</v>
      </c>
      <c r="G6" s="174">
        <v>56.99</v>
      </c>
      <c r="H6" s="174"/>
      <c r="I6" s="174"/>
      <c r="J6" s="174"/>
      <c r="K6" s="174"/>
      <c r="L6" s="234">
        <f t="shared" si="0"/>
        <v>33.394999999999996</v>
      </c>
      <c r="M6" s="33">
        <f t="shared" si="1"/>
        <v>33.395000000000003</v>
      </c>
    </row>
    <row r="7" spans="1:13" s="175" customFormat="1" ht="72" x14ac:dyDescent="0.2">
      <c r="A7" s="232">
        <v>6</v>
      </c>
      <c r="B7" s="61">
        <v>85</v>
      </c>
      <c r="C7" s="236" t="s">
        <v>273</v>
      </c>
      <c r="D7" s="180">
        <v>19.29</v>
      </c>
      <c r="E7" s="180"/>
      <c r="F7" s="174">
        <v>84.7</v>
      </c>
      <c r="G7" s="174"/>
      <c r="H7" s="174"/>
      <c r="I7" s="174"/>
      <c r="J7" s="174"/>
      <c r="K7" s="174"/>
      <c r="L7" s="234">
        <f t="shared" si="0"/>
        <v>51.994999999999997</v>
      </c>
      <c r="M7" s="33">
        <f t="shared" si="1"/>
        <v>51.995000000000005</v>
      </c>
    </row>
    <row r="8" spans="1:13" s="175" customFormat="1" ht="36" x14ac:dyDescent="0.2">
      <c r="A8" s="232">
        <v>7</v>
      </c>
      <c r="B8" s="61">
        <v>360</v>
      </c>
      <c r="C8" s="233" t="s">
        <v>274</v>
      </c>
      <c r="D8" s="180"/>
      <c r="E8" s="180"/>
      <c r="F8" s="174">
        <v>3.8</v>
      </c>
      <c r="G8" s="174">
        <v>10.99</v>
      </c>
      <c r="H8" s="174"/>
      <c r="I8" s="174"/>
      <c r="J8" s="174"/>
      <c r="K8" s="174">
        <v>1.5</v>
      </c>
      <c r="L8" s="234">
        <f t="shared" si="0"/>
        <v>3.8</v>
      </c>
      <c r="M8" s="33">
        <f t="shared" si="1"/>
        <v>5.43</v>
      </c>
    </row>
    <row r="9" spans="1:13" s="175" customFormat="1" ht="72" x14ac:dyDescent="0.2">
      <c r="A9" s="232">
        <v>8</v>
      </c>
      <c r="B9" s="61">
        <v>2250</v>
      </c>
      <c r="C9" s="235" t="s">
        <v>275</v>
      </c>
      <c r="D9" s="180"/>
      <c r="E9" s="180"/>
      <c r="F9" s="174"/>
      <c r="G9" s="174"/>
      <c r="H9" s="174"/>
      <c r="I9" s="174"/>
      <c r="J9" s="174"/>
      <c r="K9" s="174">
        <v>13</v>
      </c>
      <c r="L9" s="234">
        <f t="shared" si="0"/>
        <v>13</v>
      </c>
      <c r="M9" s="33">
        <f t="shared" si="1"/>
        <v>13</v>
      </c>
    </row>
    <row r="10" spans="1:13" s="175" customFormat="1" ht="54" x14ac:dyDescent="0.2">
      <c r="A10" s="232">
        <v>9</v>
      </c>
      <c r="B10" s="61">
        <v>580</v>
      </c>
      <c r="C10" s="235" t="s">
        <v>276</v>
      </c>
      <c r="D10" s="180"/>
      <c r="E10" s="180"/>
      <c r="F10" s="174">
        <v>16.100000000000001</v>
      </c>
      <c r="G10" s="174"/>
      <c r="H10" s="174"/>
      <c r="I10" s="174"/>
      <c r="J10" s="174"/>
      <c r="K10" s="174"/>
      <c r="L10" s="234">
        <f t="shared" si="0"/>
        <v>16.100000000000001</v>
      </c>
      <c r="M10" s="33">
        <f t="shared" si="1"/>
        <v>16.100000000000001</v>
      </c>
    </row>
    <row r="11" spans="1:13" s="175" customFormat="1" ht="36" x14ac:dyDescent="0.2">
      <c r="A11" s="232">
        <v>10</v>
      </c>
      <c r="B11" s="61">
        <v>180</v>
      </c>
      <c r="C11" s="235" t="s">
        <v>277</v>
      </c>
      <c r="D11" s="180"/>
      <c r="E11" s="180"/>
      <c r="F11" s="174"/>
      <c r="G11" s="174"/>
      <c r="H11" s="174">
        <v>34.5</v>
      </c>
      <c r="I11" s="174"/>
      <c r="J11" s="174"/>
      <c r="K11" s="174"/>
      <c r="L11" s="234">
        <f t="shared" si="0"/>
        <v>34.5</v>
      </c>
      <c r="M11" s="33">
        <f t="shared" si="1"/>
        <v>34.5</v>
      </c>
    </row>
    <row r="12" spans="1:13" s="175" customFormat="1" ht="54" x14ac:dyDescent="0.2">
      <c r="A12" s="232">
        <v>11</v>
      </c>
      <c r="B12" s="61">
        <v>200</v>
      </c>
      <c r="C12" s="235" t="s">
        <v>278</v>
      </c>
      <c r="D12" s="143"/>
      <c r="E12" s="174"/>
      <c r="F12" s="174">
        <v>16.100000000000001</v>
      </c>
      <c r="G12" s="174"/>
      <c r="H12" s="174"/>
      <c r="I12" s="174"/>
      <c r="J12" s="174"/>
      <c r="K12" s="174"/>
      <c r="L12" s="234">
        <f t="shared" si="0"/>
        <v>16.100000000000001</v>
      </c>
      <c r="M12" s="33">
        <f t="shared" si="1"/>
        <v>16.100000000000001</v>
      </c>
    </row>
    <row r="13" spans="1:13" s="175" customFormat="1" ht="54" x14ac:dyDescent="0.2">
      <c r="A13" s="232">
        <v>12</v>
      </c>
      <c r="B13" s="61">
        <v>210</v>
      </c>
      <c r="C13" s="235" t="s">
        <v>279</v>
      </c>
      <c r="D13" s="180"/>
      <c r="E13" s="180"/>
      <c r="F13" s="174"/>
      <c r="G13" s="174"/>
      <c r="H13" s="174"/>
      <c r="I13" s="174"/>
      <c r="J13" s="174"/>
      <c r="K13" s="174"/>
      <c r="L13" s="234" t="e">
        <f t="shared" si="0"/>
        <v>#NUM!</v>
      </c>
      <c r="M13" s="33" t="e">
        <f t="shared" si="1"/>
        <v>#DIV/0!</v>
      </c>
    </row>
    <row r="14" spans="1:13" s="175" customFormat="1" ht="36" x14ac:dyDescent="0.2">
      <c r="A14" s="232">
        <v>13</v>
      </c>
      <c r="B14" s="77">
        <v>60</v>
      </c>
      <c r="C14" s="233" t="s">
        <v>280</v>
      </c>
      <c r="D14" s="180"/>
      <c r="E14" s="180"/>
      <c r="F14" s="174"/>
      <c r="G14" s="174">
        <v>26.99</v>
      </c>
      <c r="H14" s="174">
        <v>34.08</v>
      </c>
      <c r="I14" s="174"/>
      <c r="J14" s="174"/>
      <c r="K14" s="174"/>
      <c r="L14" s="234">
        <f t="shared" si="0"/>
        <v>30.534999999999997</v>
      </c>
      <c r="M14" s="33">
        <f t="shared" si="1"/>
        <v>30.534999999999997</v>
      </c>
    </row>
    <row r="15" spans="1:13" s="175" customFormat="1" ht="72" x14ac:dyDescent="0.2">
      <c r="A15" s="232">
        <v>14</v>
      </c>
      <c r="B15" s="77">
        <v>210</v>
      </c>
      <c r="C15" s="233" t="s">
        <v>281</v>
      </c>
      <c r="D15" s="180"/>
      <c r="E15" s="180"/>
      <c r="F15" s="174"/>
      <c r="G15" s="174">
        <v>7.09</v>
      </c>
      <c r="H15" s="174"/>
      <c r="I15" s="174"/>
      <c r="J15" s="174"/>
      <c r="K15" s="174"/>
      <c r="L15" s="234">
        <f t="shared" si="0"/>
        <v>7.09</v>
      </c>
      <c r="M15" s="33">
        <f t="shared" si="1"/>
        <v>7.09</v>
      </c>
    </row>
    <row r="16" spans="1:13" s="175" customFormat="1" ht="126" x14ac:dyDescent="0.2">
      <c r="A16" s="232">
        <v>15</v>
      </c>
      <c r="B16" s="61">
        <v>330</v>
      </c>
      <c r="C16" s="233" t="s">
        <v>282</v>
      </c>
      <c r="D16" s="180"/>
      <c r="E16" s="180"/>
      <c r="F16" s="174">
        <v>16.899999999999999</v>
      </c>
      <c r="G16" s="174">
        <v>4.3899999999999997</v>
      </c>
      <c r="H16" s="174"/>
      <c r="I16" s="174"/>
      <c r="J16" s="174"/>
      <c r="K16" s="174">
        <v>9.6999999999999993</v>
      </c>
      <c r="L16" s="234">
        <f t="shared" si="0"/>
        <v>9.6999999999999993</v>
      </c>
      <c r="M16" s="33">
        <f t="shared" si="1"/>
        <v>10.33</v>
      </c>
    </row>
    <row r="17" spans="1:13" s="175" customFormat="1" ht="36" x14ac:dyDescent="0.2">
      <c r="A17" s="232">
        <v>16</v>
      </c>
      <c r="B17" s="61">
        <v>590</v>
      </c>
      <c r="C17" s="235" t="s">
        <v>283</v>
      </c>
      <c r="D17" s="180"/>
      <c r="E17" s="180"/>
      <c r="F17" s="174">
        <v>33.9</v>
      </c>
      <c r="G17" s="174"/>
      <c r="H17" s="174"/>
      <c r="I17" s="174"/>
      <c r="J17" s="174"/>
      <c r="K17" s="174">
        <v>7.2</v>
      </c>
      <c r="L17" s="234">
        <f t="shared" si="0"/>
        <v>20.55</v>
      </c>
      <c r="M17" s="33">
        <f t="shared" si="1"/>
        <v>20.55</v>
      </c>
    </row>
    <row r="18" spans="1:13" s="175" customFormat="1" ht="90" x14ac:dyDescent="0.2">
      <c r="A18" s="232">
        <v>17</v>
      </c>
      <c r="B18" s="61">
        <v>750</v>
      </c>
      <c r="C18" s="233" t="s">
        <v>284</v>
      </c>
      <c r="D18" s="180"/>
      <c r="E18" s="180"/>
      <c r="F18" s="174">
        <v>8.8000000000000007</v>
      </c>
      <c r="G18" s="174">
        <v>2.89</v>
      </c>
      <c r="H18" s="174"/>
      <c r="I18" s="174"/>
      <c r="J18" s="174"/>
      <c r="K18" s="174">
        <v>1.75</v>
      </c>
      <c r="L18" s="234">
        <f t="shared" si="0"/>
        <v>2.89</v>
      </c>
      <c r="M18" s="33">
        <f t="shared" si="1"/>
        <v>4.4800000000000004</v>
      </c>
    </row>
    <row r="19" spans="1:13" s="175" customFormat="1" ht="126" x14ac:dyDescent="0.2">
      <c r="A19" s="232">
        <v>18</v>
      </c>
      <c r="B19" s="61">
        <v>450</v>
      </c>
      <c r="C19" s="235" t="s">
        <v>285</v>
      </c>
      <c r="D19" s="180"/>
      <c r="E19" s="180"/>
      <c r="F19" s="174">
        <v>64.900000000000006</v>
      </c>
      <c r="G19" s="174">
        <v>11.99</v>
      </c>
      <c r="H19" s="174"/>
      <c r="I19" s="174"/>
      <c r="J19" s="174"/>
      <c r="K19" s="174"/>
      <c r="L19" s="234">
        <f t="shared" si="0"/>
        <v>38.445</v>
      </c>
      <c r="M19" s="33">
        <f t="shared" si="1"/>
        <v>38.445</v>
      </c>
    </row>
    <row r="20" spans="1:13" s="175" customFormat="1" ht="54" x14ac:dyDescent="0.2">
      <c r="A20" s="232">
        <v>19</v>
      </c>
      <c r="B20" s="61">
        <v>105</v>
      </c>
      <c r="C20" s="233" t="s">
        <v>470</v>
      </c>
      <c r="D20" s="180"/>
      <c r="E20" s="180"/>
      <c r="F20" s="174">
        <v>9.9</v>
      </c>
      <c r="G20" s="174">
        <v>5.99</v>
      </c>
      <c r="H20" s="174"/>
      <c r="I20" s="174"/>
      <c r="J20" s="174"/>
      <c r="K20" s="174"/>
      <c r="L20" s="234">
        <f t="shared" si="0"/>
        <v>7.9450000000000003</v>
      </c>
      <c r="M20" s="33">
        <f t="shared" si="1"/>
        <v>7.9450000000000003</v>
      </c>
    </row>
    <row r="21" spans="1:13" s="175" customFormat="1" ht="90" x14ac:dyDescent="0.2">
      <c r="A21" s="232">
        <v>20</v>
      </c>
      <c r="B21" s="77">
        <v>70</v>
      </c>
      <c r="C21" s="233" t="s">
        <v>37</v>
      </c>
      <c r="D21" s="180"/>
      <c r="E21" s="180"/>
      <c r="F21" s="174">
        <v>65.3</v>
      </c>
      <c r="G21" s="174"/>
      <c r="H21" s="174"/>
      <c r="I21" s="174"/>
      <c r="J21" s="174"/>
      <c r="K21" s="174">
        <v>89.9</v>
      </c>
      <c r="L21" s="234">
        <f t="shared" si="0"/>
        <v>77.599999999999994</v>
      </c>
      <c r="M21" s="33">
        <f t="shared" si="1"/>
        <v>77.599999999999994</v>
      </c>
    </row>
    <row r="22" spans="1:13" s="175" customFormat="1" ht="72" x14ac:dyDescent="0.2">
      <c r="A22" s="232">
        <v>21</v>
      </c>
      <c r="B22" s="61">
        <v>88</v>
      </c>
      <c r="C22" s="235" t="s">
        <v>287</v>
      </c>
      <c r="D22" s="180"/>
      <c r="E22" s="180"/>
      <c r="F22" s="174">
        <v>26.9</v>
      </c>
      <c r="G22" s="174">
        <v>23.99</v>
      </c>
      <c r="H22" s="174"/>
      <c r="I22" s="174"/>
      <c r="J22" s="174"/>
      <c r="K22" s="174"/>
      <c r="L22" s="234">
        <f t="shared" si="0"/>
        <v>25.445</v>
      </c>
      <c r="M22" s="33">
        <f t="shared" si="1"/>
        <v>25.445</v>
      </c>
    </row>
    <row r="23" spans="1:13" s="175" customFormat="1" ht="54" x14ac:dyDescent="0.2">
      <c r="A23" s="232">
        <v>22</v>
      </c>
      <c r="B23" s="77">
        <v>160</v>
      </c>
      <c r="C23" s="235" t="s">
        <v>471</v>
      </c>
      <c r="D23" s="180"/>
      <c r="E23" s="180"/>
      <c r="F23" s="174">
        <v>141.69999999999999</v>
      </c>
      <c r="G23" s="174"/>
      <c r="H23" s="174"/>
      <c r="I23" s="174"/>
      <c r="J23" s="174"/>
      <c r="K23" s="174"/>
      <c r="L23" s="234">
        <f t="shared" si="0"/>
        <v>141.69999999999999</v>
      </c>
      <c r="M23" s="33">
        <f t="shared" si="1"/>
        <v>141.69999999999999</v>
      </c>
    </row>
    <row r="24" spans="1:13" s="175" customFormat="1" ht="396" x14ac:dyDescent="0.2">
      <c r="A24" s="232">
        <v>23</v>
      </c>
      <c r="B24" s="61">
        <v>220</v>
      </c>
      <c r="C24" s="233" t="s">
        <v>289</v>
      </c>
      <c r="D24" s="180">
        <v>32.29</v>
      </c>
      <c r="E24" s="180"/>
      <c r="F24" s="174">
        <v>26.9</v>
      </c>
      <c r="G24" s="174">
        <v>49.99</v>
      </c>
      <c r="H24" s="174"/>
      <c r="I24" s="174"/>
      <c r="J24" s="174"/>
      <c r="K24" s="174"/>
      <c r="L24" s="234">
        <f t="shared" si="0"/>
        <v>32.29</v>
      </c>
      <c r="M24" s="33">
        <f t="shared" si="1"/>
        <v>36.393333333333338</v>
      </c>
    </row>
    <row r="25" spans="1:13" s="175" customFormat="1" ht="409.5" x14ac:dyDescent="0.2">
      <c r="A25" s="232">
        <v>24</v>
      </c>
      <c r="B25" s="77">
        <v>170</v>
      </c>
      <c r="C25" s="237" t="s">
        <v>290</v>
      </c>
      <c r="D25" s="180">
        <v>19.29</v>
      </c>
      <c r="E25" s="180"/>
      <c r="F25" s="174">
        <v>45.9</v>
      </c>
      <c r="G25" s="174"/>
      <c r="H25" s="174"/>
      <c r="I25" s="174"/>
      <c r="J25" s="174"/>
      <c r="K25" s="174"/>
      <c r="L25" s="234">
        <f t="shared" si="0"/>
        <v>32.594999999999999</v>
      </c>
      <c r="M25" s="33">
        <f t="shared" si="1"/>
        <v>32.594999999999999</v>
      </c>
    </row>
    <row r="26" spans="1:13" s="175" customFormat="1" ht="396" x14ac:dyDescent="0.2">
      <c r="A26" s="232">
        <v>25</v>
      </c>
      <c r="B26" s="77">
        <v>130</v>
      </c>
      <c r="C26" s="237" t="s">
        <v>291</v>
      </c>
      <c r="D26" s="180"/>
      <c r="E26" s="180"/>
      <c r="F26" s="174">
        <v>45.9</v>
      </c>
      <c r="G26" s="174"/>
      <c r="H26" s="174">
        <v>66.900000000000006</v>
      </c>
      <c r="I26" s="174"/>
      <c r="J26" s="174"/>
      <c r="K26" s="174"/>
      <c r="L26" s="234">
        <f t="shared" si="0"/>
        <v>56.400000000000006</v>
      </c>
      <c r="M26" s="33">
        <f t="shared" si="1"/>
        <v>56.400000000000006</v>
      </c>
    </row>
    <row r="27" spans="1:13" s="175" customFormat="1" ht="54" x14ac:dyDescent="0.2">
      <c r="A27" s="232">
        <v>26</v>
      </c>
      <c r="B27" s="61">
        <v>250</v>
      </c>
      <c r="C27" s="235" t="s">
        <v>472</v>
      </c>
      <c r="D27" s="180"/>
      <c r="E27" s="180"/>
      <c r="F27" s="174">
        <v>14.1</v>
      </c>
      <c r="G27" s="174">
        <v>20.99</v>
      </c>
      <c r="H27" s="174"/>
      <c r="I27" s="174"/>
      <c r="J27" s="174"/>
      <c r="K27" s="174"/>
      <c r="L27" s="234">
        <f t="shared" si="0"/>
        <v>17.544999999999998</v>
      </c>
      <c r="M27" s="33">
        <f t="shared" si="1"/>
        <v>17.544999999999998</v>
      </c>
    </row>
    <row r="28" spans="1:13" s="175" customFormat="1" ht="36" x14ac:dyDescent="0.2">
      <c r="A28" s="232">
        <v>27</v>
      </c>
      <c r="B28" s="61">
        <v>330</v>
      </c>
      <c r="C28" s="235" t="s">
        <v>293</v>
      </c>
      <c r="D28" s="180"/>
      <c r="E28" s="180"/>
      <c r="F28" s="174">
        <v>20.6</v>
      </c>
      <c r="G28" s="174"/>
      <c r="H28" s="174">
        <v>29.2</v>
      </c>
      <c r="I28" s="174"/>
      <c r="J28" s="174"/>
      <c r="K28" s="174"/>
      <c r="L28" s="234">
        <f t="shared" si="0"/>
        <v>24.9</v>
      </c>
      <c r="M28" s="33">
        <f t="shared" si="1"/>
        <v>24.9</v>
      </c>
    </row>
    <row r="29" spans="1:13" s="175" customFormat="1" ht="90" x14ac:dyDescent="0.2">
      <c r="A29" s="232">
        <v>28</v>
      </c>
      <c r="B29" s="61">
        <v>310</v>
      </c>
      <c r="C29" s="235" t="s">
        <v>294</v>
      </c>
      <c r="D29" s="180"/>
      <c r="E29" s="180"/>
      <c r="F29" s="174">
        <v>6.4</v>
      </c>
      <c r="G29" s="174"/>
      <c r="H29" s="174"/>
      <c r="I29" s="174"/>
      <c r="J29" s="174"/>
      <c r="K29" s="174"/>
      <c r="L29" s="234">
        <f t="shared" si="0"/>
        <v>6.4</v>
      </c>
      <c r="M29" s="33">
        <f t="shared" si="1"/>
        <v>6.4</v>
      </c>
    </row>
    <row r="30" spans="1:13" s="175" customFormat="1" ht="90" x14ac:dyDescent="0.2">
      <c r="A30" s="232">
        <v>29</v>
      </c>
      <c r="B30" s="61">
        <v>140</v>
      </c>
      <c r="C30" s="235" t="s">
        <v>295</v>
      </c>
      <c r="D30" s="180"/>
      <c r="E30" s="180"/>
      <c r="F30" s="174">
        <v>6.4</v>
      </c>
      <c r="G30" s="174"/>
      <c r="H30" s="174"/>
      <c r="I30" s="174"/>
      <c r="J30" s="174"/>
      <c r="K30" s="174"/>
      <c r="L30" s="234">
        <f t="shared" si="0"/>
        <v>6.4</v>
      </c>
      <c r="M30" s="33">
        <f t="shared" si="1"/>
        <v>6.4</v>
      </c>
    </row>
    <row r="31" spans="1:13" s="175" customFormat="1" ht="90" x14ac:dyDescent="0.2">
      <c r="A31" s="232">
        <v>30</v>
      </c>
      <c r="B31" s="61">
        <v>150</v>
      </c>
      <c r="C31" s="235" t="s">
        <v>296</v>
      </c>
      <c r="D31" s="180"/>
      <c r="E31" s="180"/>
      <c r="F31" s="174">
        <v>6.4</v>
      </c>
      <c r="G31" s="174"/>
      <c r="H31" s="174"/>
      <c r="I31" s="174"/>
      <c r="J31" s="174"/>
      <c r="K31" s="174"/>
      <c r="L31" s="234">
        <f t="shared" si="0"/>
        <v>6.4</v>
      </c>
      <c r="M31" s="33">
        <f t="shared" si="1"/>
        <v>6.4</v>
      </c>
    </row>
    <row r="32" spans="1:13" s="175" customFormat="1" ht="108" x14ac:dyDescent="0.2">
      <c r="A32" s="232">
        <v>31</v>
      </c>
      <c r="B32" s="61">
        <v>35</v>
      </c>
      <c r="C32" s="233" t="s">
        <v>297</v>
      </c>
      <c r="D32" s="180"/>
      <c r="E32" s="180"/>
      <c r="F32" s="174">
        <v>280.39999999999998</v>
      </c>
      <c r="G32" s="174"/>
      <c r="H32" s="174">
        <v>33.1</v>
      </c>
      <c r="I32" s="174"/>
      <c r="J32" s="174"/>
      <c r="K32" s="174"/>
      <c r="L32" s="234">
        <f t="shared" si="0"/>
        <v>156.75</v>
      </c>
      <c r="M32" s="33">
        <f t="shared" si="1"/>
        <v>156.75</v>
      </c>
    </row>
    <row r="33" spans="1:13" s="175" customFormat="1" ht="126" x14ac:dyDescent="0.2">
      <c r="A33" s="232">
        <v>32</v>
      </c>
      <c r="B33" s="61">
        <v>1220</v>
      </c>
      <c r="C33" s="235" t="s">
        <v>473</v>
      </c>
      <c r="D33" s="180"/>
      <c r="E33" s="180"/>
      <c r="F33" s="174">
        <v>14.2</v>
      </c>
      <c r="G33" s="174">
        <v>97.99</v>
      </c>
      <c r="H33" s="174"/>
      <c r="I33" s="174"/>
      <c r="J33" s="174"/>
      <c r="K33" s="174"/>
      <c r="L33" s="234">
        <f t="shared" si="0"/>
        <v>56.094999999999999</v>
      </c>
      <c r="M33" s="33">
        <f t="shared" si="1"/>
        <v>56.094999999999999</v>
      </c>
    </row>
    <row r="34" spans="1:13" s="175" customFormat="1" ht="54" x14ac:dyDescent="0.2">
      <c r="A34" s="232">
        <v>33</v>
      </c>
      <c r="B34" s="61">
        <v>300</v>
      </c>
      <c r="C34" s="235" t="s">
        <v>299</v>
      </c>
      <c r="D34" s="180"/>
      <c r="E34" s="180"/>
      <c r="F34" s="174">
        <v>14.2</v>
      </c>
      <c r="G34" s="174"/>
      <c r="H34" s="174"/>
      <c r="I34" s="174"/>
      <c r="J34" s="174"/>
      <c r="K34" s="174"/>
      <c r="L34" s="234">
        <f t="shared" ref="L34:L65" si="2">MEDIAN(D34:K34)</f>
        <v>14.2</v>
      </c>
      <c r="M34" s="33">
        <f t="shared" ref="M34:M65" si="3">AVERAGE(D34:K34)</f>
        <v>14.2</v>
      </c>
    </row>
    <row r="35" spans="1:13" s="175" customFormat="1" ht="54" x14ac:dyDescent="0.2">
      <c r="A35" s="232">
        <v>34</v>
      </c>
      <c r="B35" s="61">
        <v>280</v>
      </c>
      <c r="C35" s="235" t="s">
        <v>300</v>
      </c>
      <c r="D35" s="180"/>
      <c r="E35" s="180"/>
      <c r="F35" s="174">
        <v>15.2</v>
      </c>
      <c r="G35" s="174"/>
      <c r="H35" s="174"/>
      <c r="I35" s="174"/>
      <c r="J35" s="174"/>
      <c r="K35" s="174"/>
      <c r="L35" s="234">
        <f t="shared" si="2"/>
        <v>15.2</v>
      </c>
      <c r="M35" s="33">
        <f t="shared" si="3"/>
        <v>15.2</v>
      </c>
    </row>
    <row r="36" spans="1:13" s="175" customFormat="1" ht="36" x14ac:dyDescent="0.2">
      <c r="A36" s="232">
        <v>35</v>
      </c>
      <c r="B36" s="61">
        <v>150</v>
      </c>
      <c r="C36" s="235" t="s">
        <v>474</v>
      </c>
      <c r="D36" s="180">
        <v>5.9</v>
      </c>
      <c r="E36" s="180"/>
      <c r="F36" s="174">
        <v>24.4</v>
      </c>
      <c r="G36" s="174">
        <v>3.3</v>
      </c>
      <c r="H36" s="174"/>
      <c r="I36" s="174"/>
      <c r="J36" s="174"/>
      <c r="K36" s="174"/>
      <c r="L36" s="234">
        <f t="shared" si="2"/>
        <v>5.9</v>
      </c>
      <c r="M36" s="33">
        <f t="shared" si="3"/>
        <v>11.199999999999998</v>
      </c>
    </row>
    <row r="37" spans="1:13" s="175" customFormat="1" ht="36" x14ac:dyDescent="0.2">
      <c r="A37" s="232">
        <v>36</v>
      </c>
      <c r="B37" s="61">
        <v>150</v>
      </c>
      <c r="C37" s="235" t="s">
        <v>475</v>
      </c>
      <c r="D37" s="180">
        <v>5.9</v>
      </c>
      <c r="E37" s="180"/>
      <c r="F37" s="174">
        <v>18.8</v>
      </c>
      <c r="G37" s="174"/>
      <c r="H37" s="174"/>
      <c r="I37" s="174"/>
      <c r="J37" s="174"/>
      <c r="K37" s="174"/>
      <c r="L37" s="234">
        <f t="shared" si="2"/>
        <v>12.350000000000001</v>
      </c>
      <c r="M37" s="33">
        <f t="shared" si="3"/>
        <v>12.350000000000001</v>
      </c>
    </row>
    <row r="38" spans="1:13" s="175" customFormat="1" ht="36" x14ac:dyDescent="0.2">
      <c r="A38" s="232">
        <v>37</v>
      </c>
      <c r="B38" s="61">
        <v>150</v>
      </c>
      <c r="C38" s="235" t="s">
        <v>476</v>
      </c>
      <c r="D38" s="180"/>
      <c r="E38" s="180"/>
      <c r="F38" s="174"/>
      <c r="G38" s="174"/>
      <c r="H38" s="174"/>
      <c r="I38" s="174"/>
      <c r="J38" s="174"/>
      <c r="K38" s="174"/>
      <c r="L38" s="234" t="e">
        <f t="shared" si="2"/>
        <v>#NUM!</v>
      </c>
      <c r="M38" s="33" t="e">
        <f t="shared" si="3"/>
        <v>#DIV/0!</v>
      </c>
    </row>
    <row r="39" spans="1:13" s="175" customFormat="1" ht="36" x14ac:dyDescent="0.2">
      <c r="A39" s="232">
        <v>38</v>
      </c>
      <c r="B39" s="61">
        <v>150</v>
      </c>
      <c r="C39" s="235" t="s">
        <v>477</v>
      </c>
      <c r="D39" s="180"/>
      <c r="E39" s="180"/>
      <c r="F39" s="174"/>
      <c r="G39" s="174">
        <v>6</v>
      </c>
      <c r="H39" s="174"/>
      <c r="I39" s="174"/>
      <c r="J39" s="174"/>
      <c r="K39" s="174"/>
      <c r="L39" s="234">
        <f t="shared" si="2"/>
        <v>6</v>
      </c>
      <c r="M39" s="33">
        <f t="shared" si="3"/>
        <v>6</v>
      </c>
    </row>
    <row r="40" spans="1:13" s="175" customFormat="1" ht="36" x14ac:dyDescent="0.2">
      <c r="A40" s="232">
        <v>39</v>
      </c>
      <c r="B40" s="99">
        <v>200</v>
      </c>
      <c r="C40" s="235" t="s">
        <v>478</v>
      </c>
      <c r="D40" s="180">
        <v>5.9</v>
      </c>
      <c r="E40" s="180"/>
      <c r="F40" s="174"/>
      <c r="G40" s="174">
        <v>3.99</v>
      </c>
      <c r="H40" s="174"/>
      <c r="I40" s="174"/>
      <c r="J40" s="174"/>
      <c r="K40" s="174"/>
      <c r="L40" s="234">
        <f t="shared" si="2"/>
        <v>4.9450000000000003</v>
      </c>
      <c r="M40" s="33">
        <f t="shared" si="3"/>
        <v>4.9450000000000003</v>
      </c>
    </row>
    <row r="41" spans="1:13" s="175" customFormat="1" ht="18" x14ac:dyDescent="0.2">
      <c r="A41" s="232">
        <v>40</v>
      </c>
      <c r="B41" s="61">
        <v>60</v>
      </c>
      <c r="C41" s="233" t="s">
        <v>306</v>
      </c>
      <c r="D41" s="180"/>
      <c r="E41" s="180"/>
      <c r="F41" s="174">
        <v>38.6</v>
      </c>
      <c r="G41" s="174">
        <v>19.989999999999998</v>
      </c>
      <c r="H41" s="174"/>
      <c r="I41" s="174"/>
      <c r="J41" s="174"/>
      <c r="K41" s="174"/>
      <c r="L41" s="234">
        <f t="shared" si="2"/>
        <v>29.295000000000002</v>
      </c>
      <c r="M41" s="33">
        <f t="shared" si="3"/>
        <v>29.295000000000002</v>
      </c>
    </row>
    <row r="42" spans="1:13" s="175" customFormat="1" ht="90" x14ac:dyDescent="0.2">
      <c r="A42" s="232">
        <v>41</v>
      </c>
      <c r="B42" s="75">
        <v>330</v>
      </c>
      <c r="C42" s="235" t="s">
        <v>307</v>
      </c>
      <c r="D42" s="180"/>
      <c r="E42" s="180">
        <v>3.95</v>
      </c>
      <c r="F42" s="174"/>
      <c r="G42" s="174"/>
      <c r="H42" s="174"/>
      <c r="I42" s="174"/>
      <c r="J42" s="174"/>
      <c r="K42" s="174"/>
      <c r="L42" s="234">
        <f t="shared" si="2"/>
        <v>3.95</v>
      </c>
      <c r="M42" s="33">
        <f t="shared" si="3"/>
        <v>3.95</v>
      </c>
    </row>
    <row r="43" spans="1:13" s="175" customFormat="1" ht="54" x14ac:dyDescent="0.2">
      <c r="A43" s="232">
        <v>42</v>
      </c>
      <c r="B43" s="61">
        <v>545</v>
      </c>
      <c r="C43" s="235" t="s">
        <v>479</v>
      </c>
      <c r="D43" s="180"/>
      <c r="E43" s="180"/>
      <c r="F43" s="174">
        <v>9.9</v>
      </c>
      <c r="G43" s="174"/>
      <c r="H43" s="174"/>
      <c r="I43" s="174"/>
      <c r="J43" s="174"/>
      <c r="K43" s="174"/>
      <c r="L43" s="234">
        <f t="shared" si="2"/>
        <v>9.9</v>
      </c>
      <c r="M43" s="33">
        <f t="shared" si="3"/>
        <v>9.9</v>
      </c>
    </row>
    <row r="44" spans="1:13" s="175" customFormat="1" ht="18" x14ac:dyDescent="0.2">
      <c r="A44" s="232">
        <v>43</v>
      </c>
      <c r="B44" s="61">
        <v>140</v>
      </c>
      <c r="C44" s="238" t="s">
        <v>480</v>
      </c>
      <c r="D44" s="180"/>
      <c r="E44" s="180"/>
      <c r="F44" s="174">
        <v>13</v>
      </c>
      <c r="G44" s="174">
        <v>13.99</v>
      </c>
      <c r="H44" s="174"/>
      <c r="I44" s="174"/>
      <c r="J44" s="174"/>
      <c r="K44" s="174"/>
      <c r="L44" s="234">
        <f t="shared" si="2"/>
        <v>13.495000000000001</v>
      </c>
      <c r="M44" s="33">
        <f t="shared" si="3"/>
        <v>13.495000000000001</v>
      </c>
    </row>
    <row r="45" spans="1:13" s="175" customFormat="1" ht="54" x14ac:dyDescent="0.2">
      <c r="A45" s="232">
        <v>44</v>
      </c>
      <c r="B45" s="61">
        <v>1075</v>
      </c>
      <c r="C45" s="235" t="s">
        <v>481</v>
      </c>
      <c r="D45" s="180"/>
      <c r="E45" s="180"/>
      <c r="F45" s="174">
        <v>9.9</v>
      </c>
      <c r="G45" s="174">
        <v>7.99</v>
      </c>
      <c r="H45" s="174"/>
      <c r="I45" s="174"/>
      <c r="J45" s="174"/>
      <c r="K45" s="174"/>
      <c r="L45" s="234">
        <f t="shared" si="2"/>
        <v>8.9450000000000003</v>
      </c>
      <c r="M45" s="33">
        <f t="shared" si="3"/>
        <v>8.9450000000000003</v>
      </c>
    </row>
    <row r="46" spans="1:13" s="175" customFormat="1" ht="36" x14ac:dyDescent="0.2">
      <c r="A46" s="232">
        <v>45</v>
      </c>
      <c r="B46" s="61">
        <v>1145</v>
      </c>
      <c r="C46" s="235" t="s">
        <v>482</v>
      </c>
      <c r="D46" s="180"/>
      <c r="E46" s="180"/>
      <c r="F46" s="174"/>
      <c r="G46" s="174"/>
      <c r="H46" s="174">
        <v>3.49</v>
      </c>
      <c r="I46" s="174"/>
      <c r="J46" s="174"/>
      <c r="K46" s="174"/>
      <c r="L46" s="234">
        <f t="shared" si="2"/>
        <v>3.49</v>
      </c>
      <c r="M46" s="33">
        <f t="shared" si="3"/>
        <v>3.49</v>
      </c>
    </row>
    <row r="47" spans="1:13" s="175" customFormat="1" ht="90" x14ac:dyDescent="0.2">
      <c r="A47" s="232">
        <v>46</v>
      </c>
      <c r="B47" s="61">
        <v>585</v>
      </c>
      <c r="C47" s="235" t="s">
        <v>483</v>
      </c>
      <c r="D47" s="180"/>
      <c r="E47" s="180"/>
      <c r="F47" s="174">
        <v>9.9</v>
      </c>
      <c r="G47" s="174">
        <v>3.79</v>
      </c>
      <c r="H47" s="174"/>
      <c r="I47" s="174"/>
      <c r="J47" s="174"/>
      <c r="K47" s="174"/>
      <c r="L47" s="234">
        <f t="shared" si="2"/>
        <v>6.8450000000000006</v>
      </c>
      <c r="M47" s="33">
        <f t="shared" si="3"/>
        <v>6.8450000000000006</v>
      </c>
    </row>
    <row r="48" spans="1:13" s="175" customFormat="1" ht="36" x14ac:dyDescent="0.2">
      <c r="A48" s="232">
        <v>47</v>
      </c>
      <c r="B48" s="61">
        <v>50</v>
      </c>
      <c r="C48" s="233" t="s">
        <v>484</v>
      </c>
      <c r="D48" s="180"/>
      <c r="E48" s="180"/>
      <c r="F48" s="174">
        <v>9.1999999999999993</v>
      </c>
      <c r="G48" s="174">
        <v>10.99</v>
      </c>
      <c r="H48" s="174"/>
      <c r="I48" s="174"/>
      <c r="J48" s="174"/>
      <c r="K48" s="174"/>
      <c r="L48" s="234">
        <f t="shared" si="2"/>
        <v>10.094999999999999</v>
      </c>
      <c r="M48" s="33">
        <f t="shared" si="3"/>
        <v>10.094999999999999</v>
      </c>
    </row>
    <row r="49" spans="1:13" s="181" customFormat="1" ht="72" x14ac:dyDescent="0.2">
      <c r="A49" s="239">
        <v>48</v>
      </c>
      <c r="B49" s="114">
        <v>5</v>
      </c>
      <c r="C49" s="240" t="s">
        <v>314</v>
      </c>
      <c r="D49" s="180"/>
      <c r="E49" s="180"/>
      <c r="F49" s="180"/>
      <c r="G49" s="180">
        <v>88.26</v>
      </c>
      <c r="H49" s="180"/>
      <c r="I49" s="180"/>
      <c r="J49" s="180"/>
      <c r="K49" s="180"/>
      <c r="L49" s="234">
        <f t="shared" si="2"/>
        <v>88.26</v>
      </c>
      <c r="M49" s="102">
        <f t="shared" si="3"/>
        <v>88.26</v>
      </c>
    </row>
    <row r="50" spans="1:13" s="175" customFormat="1" ht="54" x14ac:dyDescent="0.2">
      <c r="A50" s="232">
        <v>49</v>
      </c>
      <c r="B50" s="61">
        <v>440</v>
      </c>
      <c r="C50" s="235" t="s">
        <v>485</v>
      </c>
      <c r="D50" s="180"/>
      <c r="E50" s="180"/>
      <c r="F50" s="174">
        <v>7.1</v>
      </c>
      <c r="G50" s="174">
        <v>3.79</v>
      </c>
      <c r="H50" s="174"/>
      <c r="I50" s="174"/>
      <c r="J50" s="174"/>
      <c r="K50" s="174"/>
      <c r="L50" s="234">
        <f t="shared" si="2"/>
        <v>5.4450000000000003</v>
      </c>
      <c r="M50" s="33">
        <f t="shared" si="3"/>
        <v>5.4450000000000003</v>
      </c>
    </row>
    <row r="51" spans="1:13" s="175" customFormat="1" ht="144" x14ac:dyDescent="0.2">
      <c r="A51" s="232">
        <v>50</v>
      </c>
      <c r="B51" s="61">
        <v>365</v>
      </c>
      <c r="C51" s="233" t="s">
        <v>486</v>
      </c>
      <c r="D51" s="180"/>
      <c r="E51" s="180">
        <v>3.95</v>
      </c>
      <c r="F51" s="174"/>
      <c r="G51" s="174"/>
      <c r="H51" s="174">
        <v>19.899999999999999</v>
      </c>
      <c r="I51" s="174"/>
      <c r="J51" s="174"/>
      <c r="K51" s="174"/>
      <c r="L51" s="234">
        <f t="shared" si="2"/>
        <v>11.925000000000001</v>
      </c>
      <c r="M51" s="33">
        <f t="shared" si="3"/>
        <v>11.924999999999999</v>
      </c>
    </row>
    <row r="52" spans="1:13" s="175" customFormat="1" ht="108" x14ac:dyDescent="0.2">
      <c r="A52" s="232">
        <v>51</v>
      </c>
      <c r="B52" s="61">
        <v>450</v>
      </c>
      <c r="C52" s="235" t="s">
        <v>487</v>
      </c>
      <c r="D52" s="180"/>
      <c r="E52" s="180"/>
      <c r="F52" s="174">
        <v>39.9</v>
      </c>
      <c r="G52" s="174">
        <v>21.99</v>
      </c>
      <c r="H52" s="174">
        <v>8.9</v>
      </c>
      <c r="I52" s="174"/>
      <c r="J52" s="174"/>
      <c r="K52" s="174"/>
      <c r="L52" s="234">
        <f t="shared" si="2"/>
        <v>21.99</v>
      </c>
      <c r="M52" s="33">
        <f t="shared" si="3"/>
        <v>23.596666666666668</v>
      </c>
    </row>
    <row r="53" spans="1:13" s="175" customFormat="1" ht="126" x14ac:dyDescent="0.2">
      <c r="A53" s="232">
        <v>52</v>
      </c>
      <c r="B53" s="61">
        <v>400</v>
      </c>
      <c r="C53" s="235" t="s">
        <v>488</v>
      </c>
      <c r="D53" s="180"/>
      <c r="E53" s="180"/>
      <c r="F53" s="174"/>
      <c r="G53" s="174">
        <v>35.99</v>
      </c>
      <c r="H53" s="174">
        <v>5.9</v>
      </c>
      <c r="I53" s="174"/>
      <c r="J53" s="174"/>
      <c r="K53" s="174"/>
      <c r="L53" s="234">
        <f t="shared" si="2"/>
        <v>20.945</v>
      </c>
      <c r="M53" s="33">
        <f t="shared" si="3"/>
        <v>20.945</v>
      </c>
    </row>
    <row r="54" spans="1:13" s="175" customFormat="1" ht="72" x14ac:dyDescent="0.2">
      <c r="A54" s="232">
        <v>53</v>
      </c>
      <c r="B54" s="61">
        <v>320</v>
      </c>
      <c r="C54" s="235" t="s">
        <v>489</v>
      </c>
      <c r="D54" s="180"/>
      <c r="E54" s="180"/>
      <c r="F54" s="174"/>
      <c r="G54" s="174">
        <v>15.99</v>
      </c>
      <c r="H54" s="174"/>
      <c r="I54" s="174"/>
      <c r="J54" s="174"/>
      <c r="K54" s="174"/>
      <c r="L54" s="234">
        <f t="shared" si="2"/>
        <v>15.99</v>
      </c>
      <c r="M54" s="33">
        <f t="shared" si="3"/>
        <v>15.99</v>
      </c>
    </row>
    <row r="55" spans="1:13" s="175" customFormat="1" ht="36" x14ac:dyDescent="0.2">
      <c r="A55" s="232">
        <v>54</v>
      </c>
      <c r="B55" s="61">
        <v>25</v>
      </c>
      <c r="C55" s="235" t="s">
        <v>490</v>
      </c>
      <c r="D55" s="180"/>
      <c r="E55" s="180"/>
      <c r="F55" s="174">
        <v>5.5</v>
      </c>
      <c r="G55" s="174"/>
      <c r="H55" s="174">
        <v>3.6</v>
      </c>
      <c r="I55" s="174"/>
      <c r="J55" s="174"/>
      <c r="K55" s="174"/>
      <c r="L55" s="234">
        <f t="shared" si="2"/>
        <v>4.55</v>
      </c>
      <c r="M55" s="33">
        <f t="shared" si="3"/>
        <v>4.55</v>
      </c>
    </row>
    <row r="56" spans="1:13" s="175" customFormat="1" ht="18" x14ac:dyDescent="0.2">
      <c r="A56" s="232">
        <v>55</v>
      </c>
      <c r="B56" s="61">
        <v>1750</v>
      </c>
      <c r="C56" s="235" t="s">
        <v>72</v>
      </c>
      <c r="D56" s="180"/>
      <c r="E56" s="180"/>
      <c r="F56" s="174"/>
      <c r="G56" s="174"/>
      <c r="H56" s="174"/>
      <c r="I56" s="174"/>
      <c r="J56" s="174"/>
      <c r="K56" s="174"/>
      <c r="L56" s="234" t="e">
        <f t="shared" si="2"/>
        <v>#NUM!</v>
      </c>
      <c r="M56" s="33" t="e">
        <f t="shared" si="3"/>
        <v>#DIV/0!</v>
      </c>
    </row>
    <row r="57" spans="1:13" s="175" customFormat="1" ht="18" x14ac:dyDescent="0.2">
      <c r="A57" s="232">
        <v>56</v>
      </c>
      <c r="B57" s="61">
        <v>600</v>
      </c>
      <c r="C57" s="235" t="s">
        <v>73</v>
      </c>
      <c r="D57" s="180"/>
      <c r="E57" s="180"/>
      <c r="F57" s="174"/>
      <c r="G57" s="174"/>
      <c r="H57" s="174"/>
      <c r="I57" s="174"/>
      <c r="J57" s="174"/>
      <c r="K57" s="174"/>
      <c r="L57" s="234" t="e">
        <f t="shared" si="2"/>
        <v>#NUM!</v>
      </c>
      <c r="M57" s="33" t="e">
        <f t="shared" si="3"/>
        <v>#DIV/0!</v>
      </c>
    </row>
    <row r="58" spans="1:13" s="175" customFormat="1" ht="36" x14ac:dyDescent="0.2">
      <c r="A58" s="232">
        <v>57</v>
      </c>
      <c r="B58" s="61">
        <v>70</v>
      </c>
      <c r="C58" s="235" t="s">
        <v>491</v>
      </c>
      <c r="D58" s="180">
        <v>154.9</v>
      </c>
      <c r="E58" s="180"/>
      <c r="F58" s="174"/>
      <c r="G58" s="174"/>
      <c r="H58" s="174"/>
      <c r="I58" s="174"/>
      <c r="J58" s="174"/>
      <c r="K58" s="174"/>
      <c r="L58" s="234">
        <f t="shared" si="2"/>
        <v>154.9</v>
      </c>
      <c r="M58" s="33">
        <f t="shared" si="3"/>
        <v>154.9</v>
      </c>
    </row>
    <row r="59" spans="1:13" s="175" customFormat="1" ht="18" x14ac:dyDescent="0.2">
      <c r="A59" s="232">
        <v>58</v>
      </c>
      <c r="B59" s="61">
        <v>3350</v>
      </c>
      <c r="C59" s="235" t="s">
        <v>75</v>
      </c>
      <c r="D59" s="180"/>
      <c r="E59" s="180"/>
      <c r="F59" s="174"/>
      <c r="G59" s="174"/>
      <c r="H59" s="174"/>
      <c r="I59" s="174"/>
      <c r="J59" s="174"/>
      <c r="K59" s="174"/>
      <c r="L59" s="234" t="e">
        <f t="shared" si="2"/>
        <v>#NUM!</v>
      </c>
      <c r="M59" s="33" t="e">
        <f t="shared" si="3"/>
        <v>#DIV/0!</v>
      </c>
    </row>
    <row r="60" spans="1:13" s="175" customFormat="1" ht="36" x14ac:dyDescent="0.2">
      <c r="A60" s="232">
        <v>59</v>
      </c>
      <c r="B60" s="61">
        <v>80</v>
      </c>
      <c r="C60" s="235" t="s">
        <v>492</v>
      </c>
      <c r="D60" s="180"/>
      <c r="E60" s="180"/>
      <c r="F60" s="174"/>
      <c r="G60" s="174"/>
      <c r="H60" s="174"/>
      <c r="I60" s="174"/>
      <c r="J60" s="174"/>
      <c r="K60" s="174"/>
      <c r="L60" s="234" t="e">
        <f t="shared" si="2"/>
        <v>#NUM!</v>
      </c>
      <c r="M60" s="33" t="e">
        <f t="shared" si="3"/>
        <v>#DIV/0!</v>
      </c>
    </row>
    <row r="61" spans="1:13" s="175" customFormat="1" ht="36" x14ac:dyDescent="0.2">
      <c r="A61" s="232">
        <v>60</v>
      </c>
      <c r="B61" s="61">
        <v>30</v>
      </c>
      <c r="C61" s="235" t="s">
        <v>493</v>
      </c>
      <c r="D61" s="180"/>
      <c r="E61" s="180"/>
      <c r="F61" s="174"/>
      <c r="G61" s="174">
        <v>34.99</v>
      </c>
      <c r="H61" s="174"/>
      <c r="I61" s="174"/>
      <c r="J61" s="174"/>
      <c r="K61" s="174"/>
      <c r="L61" s="234">
        <f t="shared" si="2"/>
        <v>34.99</v>
      </c>
      <c r="M61" s="33">
        <f t="shared" si="3"/>
        <v>34.99</v>
      </c>
    </row>
    <row r="62" spans="1:13" s="175" customFormat="1" ht="18" x14ac:dyDescent="0.2">
      <c r="A62" s="232">
        <v>61</v>
      </c>
      <c r="B62" s="77">
        <v>1350</v>
      </c>
      <c r="C62" s="235" t="s">
        <v>494</v>
      </c>
      <c r="D62" s="180"/>
      <c r="E62" s="180"/>
      <c r="F62" s="174"/>
      <c r="G62" s="174"/>
      <c r="H62" s="174"/>
      <c r="I62" s="174"/>
      <c r="J62" s="174"/>
      <c r="K62" s="174"/>
      <c r="L62" s="234" t="e">
        <f t="shared" si="2"/>
        <v>#NUM!</v>
      </c>
      <c r="M62" s="33" t="e">
        <f t="shared" si="3"/>
        <v>#DIV/0!</v>
      </c>
    </row>
    <row r="63" spans="1:13" s="175" customFormat="1" ht="18" x14ac:dyDescent="0.2">
      <c r="A63" s="232">
        <v>62</v>
      </c>
      <c r="B63" s="61">
        <v>50</v>
      </c>
      <c r="C63" s="235" t="s">
        <v>495</v>
      </c>
      <c r="D63" s="180"/>
      <c r="E63" s="180"/>
      <c r="F63" s="174"/>
      <c r="G63" s="174">
        <v>15.99</v>
      </c>
      <c r="H63" s="174"/>
      <c r="I63" s="174"/>
      <c r="J63" s="174"/>
      <c r="K63" s="174"/>
      <c r="L63" s="234">
        <f t="shared" si="2"/>
        <v>15.99</v>
      </c>
      <c r="M63" s="33">
        <f t="shared" si="3"/>
        <v>15.99</v>
      </c>
    </row>
    <row r="64" spans="1:13" s="175" customFormat="1" ht="54" x14ac:dyDescent="0.2">
      <c r="A64" s="232">
        <v>63</v>
      </c>
      <c r="B64" s="61">
        <v>125</v>
      </c>
      <c r="C64" s="235" t="s">
        <v>329</v>
      </c>
      <c r="D64" s="180"/>
      <c r="E64" s="180"/>
      <c r="F64" s="174"/>
      <c r="G64" s="174"/>
      <c r="H64" s="174"/>
      <c r="I64" s="174"/>
      <c r="J64" s="241"/>
      <c r="K64" s="174"/>
      <c r="L64" s="234" t="e">
        <f t="shared" si="2"/>
        <v>#NUM!</v>
      </c>
      <c r="M64" s="33" t="e">
        <f t="shared" si="3"/>
        <v>#DIV/0!</v>
      </c>
    </row>
    <row r="65" spans="1:13" s="175" customFormat="1" ht="54" x14ac:dyDescent="0.2">
      <c r="A65" s="232">
        <v>64</v>
      </c>
      <c r="B65" s="61">
        <v>52</v>
      </c>
      <c r="C65" s="235" t="s">
        <v>496</v>
      </c>
      <c r="D65" s="180"/>
      <c r="E65" s="180"/>
      <c r="F65" s="174">
        <v>16.100000000000001</v>
      </c>
      <c r="G65" s="174"/>
      <c r="H65" s="174"/>
      <c r="I65" s="174"/>
      <c r="J65" s="174"/>
      <c r="K65" s="174"/>
      <c r="L65" s="234">
        <f t="shared" si="2"/>
        <v>16.100000000000001</v>
      </c>
      <c r="M65" s="33">
        <f t="shared" si="3"/>
        <v>16.100000000000001</v>
      </c>
    </row>
    <row r="66" spans="1:13" s="175" customFormat="1" ht="54" x14ac:dyDescent="0.2">
      <c r="A66" s="232">
        <v>65</v>
      </c>
      <c r="B66" s="61">
        <v>82</v>
      </c>
      <c r="C66" s="235" t="s">
        <v>497</v>
      </c>
      <c r="D66" s="180"/>
      <c r="E66" s="180"/>
      <c r="F66" s="174">
        <v>29.6</v>
      </c>
      <c r="G66" s="174"/>
      <c r="H66" s="174"/>
      <c r="I66" s="174"/>
      <c r="J66" s="174"/>
      <c r="K66" s="174"/>
      <c r="L66" s="234">
        <f t="shared" ref="L66:L97" si="4">MEDIAN(D66:K66)</f>
        <v>29.6</v>
      </c>
      <c r="M66" s="33">
        <f t="shared" ref="M66:M97" si="5">AVERAGE(D66:K66)</f>
        <v>29.6</v>
      </c>
    </row>
    <row r="67" spans="1:13" s="175" customFormat="1" ht="54" x14ac:dyDescent="0.2">
      <c r="A67" s="232">
        <v>66</v>
      </c>
      <c r="B67" s="61">
        <v>52</v>
      </c>
      <c r="C67" s="235" t="s">
        <v>498</v>
      </c>
      <c r="D67" s="180"/>
      <c r="E67" s="180"/>
      <c r="F67" s="174">
        <v>16.100000000000001</v>
      </c>
      <c r="G67" s="174"/>
      <c r="H67" s="174"/>
      <c r="I67" s="174"/>
      <c r="J67" s="174"/>
      <c r="K67" s="174"/>
      <c r="L67" s="234">
        <f t="shared" si="4"/>
        <v>16.100000000000001</v>
      </c>
      <c r="M67" s="33">
        <f t="shared" si="5"/>
        <v>16.100000000000001</v>
      </c>
    </row>
    <row r="68" spans="1:13" s="175" customFormat="1" ht="54" x14ac:dyDescent="0.2">
      <c r="A68" s="232">
        <v>67</v>
      </c>
      <c r="B68" s="61">
        <v>22</v>
      </c>
      <c r="C68" s="235" t="s">
        <v>333</v>
      </c>
      <c r="D68" s="180"/>
      <c r="E68" s="180"/>
      <c r="F68" s="174">
        <v>16.100000000000001</v>
      </c>
      <c r="G68" s="174"/>
      <c r="H68" s="174"/>
      <c r="I68" s="174"/>
      <c r="J68" s="174"/>
      <c r="K68" s="174"/>
      <c r="L68" s="234">
        <f t="shared" si="4"/>
        <v>16.100000000000001</v>
      </c>
      <c r="M68" s="33">
        <f t="shared" si="5"/>
        <v>16.100000000000001</v>
      </c>
    </row>
    <row r="69" spans="1:13" s="175" customFormat="1" ht="36" x14ac:dyDescent="0.2">
      <c r="A69" s="232">
        <v>68</v>
      </c>
      <c r="B69" s="61">
        <v>71</v>
      </c>
      <c r="C69" s="233" t="s">
        <v>85</v>
      </c>
      <c r="D69" s="180">
        <v>53.95</v>
      </c>
      <c r="E69" s="180"/>
      <c r="F69" s="174"/>
      <c r="G69" s="174"/>
      <c r="H69" s="174"/>
      <c r="I69" s="174"/>
      <c r="J69" s="174"/>
      <c r="K69" s="174"/>
      <c r="L69" s="234">
        <f t="shared" si="4"/>
        <v>53.95</v>
      </c>
      <c r="M69" s="33">
        <f t="shared" si="5"/>
        <v>53.95</v>
      </c>
    </row>
    <row r="70" spans="1:13" s="175" customFormat="1" ht="36" x14ac:dyDescent="0.2">
      <c r="A70" s="232">
        <v>69</v>
      </c>
      <c r="B70" s="61">
        <v>210</v>
      </c>
      <c r="C70" s="235" t="s">
        <v>334</v>
      </c>
      <c r="D70" s="180"/>
      <c r="E70" s="180"/>
      <c r="F70" s="174">
        <v>6.9</v>
      </c>
      <c r="G70" s="174"/>
      <c r="H70" s="174"/>
      <c r="I70" s="174"/>
      <c r="J70" s="174"/>
      <c r="K70" s="174"/>
      <c r="L70" s="234">
        <f t="shared" si="4"/>
        <v>6.9</v>
      </c>
      <c r="M70" s="33">
        <f t="shared" si="5"/>
        <v>6.9</v>
      </c>
    </row>
    <row r="71" spans="1:13" s="175" customFormat="1" ht="18" x14ac:dyDescent="0.2">
      <c r="A71" s="232">
        <v>70</v>
      </c>
      <c r="B71" s="61">
        <v>43</v>
      </c>
      <c r="C71" s="235" t="s">
        <v>335</v>
      </c>
      <c r="D71" s="180"/>
      <c r="E71" s="180"/>
      <c r="F71" s="174"/>
      <c r="G71" s="174"/>
      <c r="H71" s="174"/>
      <c r="I71" s="174"/>
      <c r="J71" s="174"/>
      <c r="K71" s="174"/>
      <c r="L71" s="234" t="e">
        <f t="shared" si="4"/>
        <v>#NUM!</v>
      </c>
      <c r="M71" s="33" t="e">
        <f t="shared" si="5"/>
        <v>#DIV/0!</v>
      </c>
    </row>
    <row r="72" spans="1:13" s="175" customFormat="1" ht="18" x14ac:dyDescent="0.2">
      <c r="A72" s="232">
        <v>71</v>
      </c>
      <c r="B72" s="61">
        <v>43</v>
      </c>
      <c r="C72" s="235" t="s">
        <v>336</v>
      </c>
      <c r="D72" s="180"/>
      <c r="E72" s="180"/>
      <c r="F72" s="174"/>
      <c r="G72" s="174"/>
      <c r="H72" s="174"/>
      <c r="I72" s="174"/>
      <c r="J72" s="174"/>
      <c r="K72" s="174"/>
      <c r="L72" s="234" t="e">
        <f t="shared" si="4"/>
        <v>#NUM!</v>
      </c>
      <c r="M72" s="33" t="e">
        <f t="shared" si="5"/>
        <v>#DIV/0!</v>
      </c>
    </row>
    <row r="73" spans="1:13" s="175" customFormat="1" ht="18" x14ac:dyDescent="0.2">
      <c r="A73" s="232">
        <v>72</v>
      </c>
      <c r="B73" s="61">
        <v>590</v>
      </c>
      <c r="C73" s="242" t="s">
        <v>337</v>
      </c>
      <c r="D73" s="180"/>
      <c r="E73" s="180"/>
      <c r="F73" s="174">
        <v>7.1</v>
      </c>
      <c r="G73" s="174"/>
      <c r="H73" s="174"/>
      <c r="I73" s="174"/>
      <c r="J73" s="174"/>
      <c r="K73" s="174"/>
      <c r="L73" s="234">
        <f t="shared" si="4"/>
        <v>7.1</v>
      </c>
      <c r="M73" s="33">
        <f t="shared" si="5"/>
        <v>7.1</v>
      </c>
    </row>
    <row r="74" spans="1:13" s="175" customFormat="1" ht="36" x14ac:dyDescent="0.2">
      <c r="A74" s="232">
        <v>73</v>
      </c>
      <c r="B74" s="61">
        <v>430</v>
      </c>
      <c r="C74" s="233" t="s">
        <v>338</v>
      </c>
      <c r="D74" s="180"/>
      <c r="E74" s="180"/>
      <c r="F74" s="174">
        <v>1.5</v>
      </c>
      <c r="G74" s="174">
        <v>1.3</v>
      </c>
      <c r="H74" s="174"/>
      <c r="I74" s="174"/>
      <c r="J74" s="174"/>
      <c r="K74" s="174"/>
      <c r="L74" s="234">
        <f t="shared" si="4"/>
        <v>1.4</v>
      </c>
      <c r="M74" s="33">
        <f t="shared" si="5"/>
        <v>1.4</v>
      </c>
    </row>
    <row r="75" spans="1:13" s="175" customFormat="1" ht="36" x14ac:dyDescent="0.2">
      <c r="A75" s="232">
        <v>74</v>
      </c>
      <c r="B75" s="61">
        <v>375</v>
      </c>
      <c r="C75" s="235" t="s">
        <v>339</v>
      </c>
      <c r="D75" s="180"/>
      <c r="E75" s="180">
        <v>19.899999999999999</v>
      </c>
      <c r="F75" s="174"/>
      <c r="G75" s="174"/>
      <c r="H75" s="174"/>
      <c r="I75" s="174"/>
      <c r="J75" s="174"/>
      <c r="K75" s="174"/>
      <c r="L75" s="234">
        <f t="shared" si="4"/>
        <v>19.899999999999999</v>
      </c>
      <c r="M75" s="33">
        <f t="shared" si="5"/>
        <v>19.899999999999999</v>
      </c>
    </row>
    <row r="76" spans="1:13" s="175" customFormat="1" ht="36" x14ac:dyDescent="0.2">
      <c r="A76" s="232">
        <v>75</v>
      </c>
      <c r="B76" s="61">
        <v>620</v>
      </c>
      <c r="C76" s="235" t="s">
        <v>340</v>
      </c>
      <c r="D76" s="180"/>
      <c r="E76" s="180"/>
      <c r="F76" s="174"/>
      <c r="G76" s="174">
        <v>2.89</v>
      </c>
      <c r="H76" s="174"/>
      <c r="I76" s="174"/>
      <c r="J76" s="174"/>
      <c r="K76" s="174"/>
      <c r="L76" s="234">
        <f t="shared" si="4"/>
        <v>2.89</v>
      </c>
      <c r="M76" s="33">
        <f t="shared" si="5"/>
        <v>2.89</v>
      </c>
    </row>
    <row r="77" spans="1:13" s="175" customFormat="1" ht="36" x14ac:dyDescent="0.2">
      <c r="A77" s="232">
        <v>76</v>
      </c>
      <c r="B77" s="61">
        <v>750</v>
      </c>
      <c r="C77" s="235" t="s">
        <v>341</v>
      </c>
      <c r="D77" s="180"/>
      <c r="E77" s="180"/>
      <c r="F77" s="174">
        <v>9.5</v>
      </c>
      <c r="G77" s="174"/>
      <c r="H77" s="174"/>
      <c r="I77" s="174"/>
      <c r="J77" s="174"/>
      <c r="K77" s="174"/>
      <c r="L77" s="234">
        <f t="shared" si="4"/>
        <v>9.5</v>
      </c>
      <c r="M77" s="33">
        <f t="shared" si="5"/>
        <v>9.5</v>
      </c>
    </row>
    <row r="78" spans="1:13" s="175" customFormat="1" ht="36" x14ac:dyDescent="0.2">
      <c r="A78" s="232">
        <v>77</v>
      </c>
      <c r="B78" s="61">
        <v>800</v>
      </c>
      <c r="C78" s="235" t="s">
        <v>342</v>
      </c>
      <c r="D78" s="180"/>
      <c r="E78" s="180"/>
      <c r="F78" s="174">
        <v>14.8</v>
      </c>
      <c r="G78" s="174">
        <v>5.99</v>
      </c>
      <c r="H78" s="174"/>
      <c r="I78" s="174"/>
      <c r="J78" s="174"/>
      <c r="K78" s="174"/>
      <c r="L78" s="234">
        <f t="shared" si="4"/>
        <v>10.395</v>
      </c>
      <c r="M78" s="33">
        <f t="shared" si="5"/>
        <v>10.395</v>
      </c>
    </row>
    <row r="79" spans="1:13" s="175" customFormat="1" ht="36" x14ac:dyDescent="0.2">
      <c r="A79" s="232">
        <v>78</v>
      </c>
      <c r="B79" s="61">
        <v>620</v>
      </c>
      <c r="C79" s="235" t="s">
        <v>343</v>
      </c>
      <c r="D79" s="180"/>
      <c r="E79" s="180"/>
      <c r="F79" s="174">
        <v>27.8</v>
      </c>
      <c r="G79" s="174">
        <v>6.99</v>
      </c>
      <c r="H79" s="174"/>
      <c r="I79" s="174"/>
      <c r="J79" s="174"/>
      <c r="K79" s="174"/>
      <c r="L79" s="234">
        <f t="shared" si="4"/>
        <v>17.395000000000003</v>
      </c>
      <c r="M79" s="33">
        <f t="shared" si="5"/>
        <v>17.395</v>
      </c>
    </row>
    <row r="80" spans="1:13" s="175" customFormat="1" ht="36" x14ac:dyDescent="0.2">
      <c r="A80" s="232">
        <v>79</v>
      </c>
      <c r="B80" s="61">
        <v>650</v>
      </c>
      <c r="C80" s="235" t="s">
        <v>344</v>
      </c>
      <c r="D80" s="180"/>
      <c r="E80" s="180"/>
      <c r="F80" s="174"/>
      <c r="G80" s="174">
        <v>7.99</v>
      </c>
      <c r="H80" s="174"/>
      <c r="I80" s="174"/>
      <c r="J80" s="174"/>
      <c r="K80" s="174"/>
      <c r="L80" s="234">
        <f t="shared" si="4"/>
        <v>7.99</v>
      </c>
      <c r="M80" s="33">
        <f t="shared" si="5"/>
        <v>7.99</v>
      </c>
    </row>
    <row r="81" spans="1:13" s="175" customFormat="1" ht="18" x14ac:dyDescent="0.2">
      <c r="A81" s="232">
        <v>80</v>
      </c>
      <c r="B81" s="61">
        <v>90</v>
      </c>
      <c r="C81" s="235" t="s">
        <v>345</v>
      </c>
      <c r="D81" s="180"/>
      <c r="E81" s="180"/>
      <c r="F81" s="174">
        <v>62.9</v>
      </c>
      <c r="G81" s="174"/>
      <c r="H81" s="174"/>
      <c r="I81" s="174"/>
      <c r="J81" s="174"/>
      <c r="K81" s="174"/>
      <c r="L81" s="234">
        <f t="shared" si="4"/>
        <v>62.9</v>
      </c>
      <c r="M81" s="33">
        <f t="shared" si="5"/>
        <v>62.9</v>
      </c>
    </row>
    <row r="82" spans="1:13" s="175" customFormat="1" ht="18" x14ac:dyDescent="0.2">
      <c r="A82" s="232">
        <v>81</v>
      </c>
      <c r="B82" s="61">
        <v>6</v>
      </c>
      <c r="C82" s="235" t="s">
        <v>346</v>
      </c>
      <c r="D82" s="180"/>
      <c r="E82" s="180"/>
      <c r="F82" s="174">
        <v>62.9</v>
      </c>
      <c r="G82" s="174">
        <v>65.989999999999995</v>
      </c>
      <c r="H82" s="174"/>
      <c r="I82" s="174"/>
      <c r="J82" s="174"/>
      <c r="K82" s="174"/>
      <c r="L82" s="234">
        <f t="shared" si="4"/>
        <v>64.444999999999993</v>
      </c>
      <c r="M82" s="33">
        <f t="shared" si="5"/>
        <v>64.444999999999993</v>
      </c>
    </row>
    <row r="83" spans="1:13" s="175" customFormat="1" ht="18" x14ac:dyDescent="0.2">
      <c r="A83" s="232">
        <v>82</v>
      </c>
      <c r="B83" s="61">
        <v>9</v>
      </c>
      <c r="C83" s="235" t="s">
        <v>347</v>
      </c>
      <c r="D83" s="180"/>
      <c r="E83" s="180"/>
      <c r="F83" s="174">
        <v>62.9</v>
      </c>
      <c r="G83" s="174">
        <v>65.989999999999995</v>
      </c>
      <c r="H83" s="174">
        <v>85.9</v>
      </c>
      <c r="I83" s="174"/>
      <c r="J83" s="174"/>
      <c r="K83" s="174"/>
      <c r="L83" s="234">
        <f t="shared" si="4"/>
        <v>65.989999999999995</v>
      </c>
      <c r="M83" s="33">
        <f t="shared" si="5"/>
        <v>71.596666666666664</v>
      </c>
    </row>
    <row r="84" spans="1:13" s="175" customFormat="1" ht="18" x14ac:dyDescent="0.2">
      <c r="A84" s="232">
        <v>83</v>
      </c>
      <c r="B84" s="61">
        <v>5</v>
      </c>
      <c r="C84" s="235" t="s">
        <v>348</v>
      </c>
      <c r="D84" s="180"/>
      <c r="E84" s="180"/>
      <c r="F84" s="174">
        <v>62.9</v>
      </c>
      <c r="G84" s="174">
        <v>65.989999999999995</v>
      </c>
      <c r="H84" s="174">
        <v>87.96</v>
      </c>
      <c r="I84" s="174"/>
      <c r="J84" s="174"/>
      <c r="K84" s="174"/>
      <c r="L84" s="234">
        <f t="shared" si="4"/>
        <v>65.989999999999995</v>
      </c>
      <c r="M84" s="33">
        <f t="shared" si="5"/>
        <v>72.283333333333317</v>
      </c>
    </row>
    <row r="85" spans="1:13" s="175" customFormat="1" ht="18" x14ac:dyDescent="0.2">
      <c r="A85" s="232">
        <v>84</v>
      </c>
      <c r="B85" s="61">
        <v>90</v>
      </c>
      <c r="C85" s="235" t="s">
        <v>349</v>
      </c>
      <c r="D85" s="180"/>
      <c r="E85" s="180"/>
      <c r="F85" s="174">
        <v>62.9</v>
      </c>
      <c r="G85" s="174"/>
      <c r="H85" s="174"/>
      <c r="I85" s="174"/>
      <c r="J85" s="174"/>
      <c r="K85" s="174"/>
      <c r="L85" s="234">
        <f t="shared" si="4"/>
        <v>62.9</v>
      </c>
      <c r="M85" s="33">
        <f t="shared" si="5"/>
        <v>62.9</v>
      </c>
    </row>
    <row r="86" spans="1:13" s="175" customFormat="1" ht="18" x14ac:dyDescent="0.2">
      <c r="A86" s="232">
        <v>85</v>
      </c>
      <c r="B86" s="61">
        <v>6</v>
      </c>
      <c r="C86" s="235" t="s">
        <v>350</v>
      </c>
      <c r="D86" s="180"/>
      <c r="E86" s="180"/>
      <c r="F86" s="174">
        <v>62.9</v>
      </c>
      <c r="G86" s="174">
        <v>65.989999999999995</v>
      </c>
      <c r="H86" s="174"/>
      <c r="I86" s="174"/>
      <c r="J86" s="174"/>
      <c r="K86" s="174"/>
      <c r="L86" s="234">
        <f t="shared" si="4"/>
        <v>64.444999999999993</v>
      </c>
      <c r="M86" s="33">
        <f t="shared" si="5"/>
        <v>64.444999999999993</v>
      </c>
    </row>
    <row r="87" spans="1:13" s="175" customFormat="1" ht="18" x14ac:dyDescent="0.2">
      <c r="A87" s="232">
        <v>86</v>
      </c>
      <c r="B87" s="61">
        <v>9</v>
      </c>
      <c r="C87" s="235" t="s">
        <v>351</v>
      </c>
      <c r="D87" s="180"/>
      <c r="E87" s="180"/>
      <c r="F87" s="174">
        <v>62.9</v>
      </c>
      <c r="G87" s="174">
        <v>65.989999999999995</v>
      </c>
      <c r="H87" s="174"/>
      <c r="I87" s="174"/>
      <c r="J87" s="174"/>
      <c r="K87" s="174"/>
      <c r="L87" s="234">
        <f t="shared" si="4"/>
        <v>64.444999999999993</v>
      </c>
      <c r="M87" s="33">
        <f t="shared" si="5"/>
        <v>64.444999999999993</v>
      </c>
    </row>
    <row r="88" spans="1:13" s="175" customFormat="1" ht="18" x14ac:dyDescent="0.2">
      <c r="A88" s="232">
        <v>87</v>
      </c>
      <c r="B88" s="61">
        <v>90</v>
      </c>
      <c r="C88" s="235" t="s">
        <v>352</v>
      </c>
      <c r="D88" s="180"/>
      <c r="E88" s="180"/>
      <c r="F88" s="174">
        <v>62.9</v>
      </c>
      <c r="G88" s="174"/>
      <c r="H88" s="174"/>
      <c r="I88" s="174"/>
      <c r="J88" s="174"/>
      <c r="K88" s="174"/>
      <c r="L88" s="234">
        <f t="shared" si="4"/>
        <v>62.9</v>
      </c>
      <c r="M88" s="33">
        <f t="shared" si="5"/>
        <v>62.9</v>
      </c>
    </row>
    <row r="89" spans="1:13" s="175" customFormat="1" ht="18" x14ac:dyDescent="0.2">
      <c r="A89" s="232">
        <v>88</v>
      </c>
      <c r="B89" s="61">
        <v>6</v>
      </c>
      <c r="C89" s="235" t="s">
        <v>353</v>
      </c>
      <c r="D89" s="180"/>
      <c r="E89" s="180"/>
      <c r="F89" s="174">
        <v>62.9</v>
      </c>
      <c r="G89" s="174">
        <v>65.989999999999995</v>
      </c>
      <c r="H89" s="174"/>
      <c r="I89" s="174"/>
      <c r="J89" s="174"/>
      <c r="K89" s="174"/>
      <c r="L89" s="234">
        <f t="shared" si="4"/>
        <v>64.444999999999993</v>
      </c>
      <c r="M89" s="33">
        <f t="shared" si="5"/>
        <v>64.444999999999993</v>
      </c>
    </row>
    <row r="90" spans="1:13" s="175" customFormat="1" ht="18" x14ac:dyDescent="0.2">
      <c r="A90" s="232">
        <v>89</v>
      </c>
      <c r="B90" s="61">
        <v>145</v>
      </c>
      <c r="C90" s="235" t="s">
        <v>354</v>
      </c>
      <c r="D90" s="180"/>
      <c r="E90" s="180"/>
      <c r="F90" s="174">
        <v>72.900000000000006</v>
      </c>
      <c r="G90" s="174"/>
      <c r="H90" s="174"/>
      <c r="I90" s="174"/>
      <c r="J90" s="174"/>
      <c r="K90" s="174"/>
      <c r="L90" s="234">
        <f t="shared" si="4"/>
        <v>72.900000000000006</v>
      </c>
      <c r="M90" s="33">
        <f t="shared" si="5"/>
        <v>72.900000000000006</v>
      </c>
    </row>
    <row r="91" spans="1:13" s="175" customFormat="1" ht="18" x14ac:dyDescent="0.2">
      <c r="A91" s="232">
        <v>90</v>
      </c>
      <c r="B91" s="61">
        <v>28</v>
      </c>
      <c r="C91" s="235" t="s">
        <v>355</v>
      </c>
      <c r="D91" s="180"/>
      <c r="E91" s="180"/>
      <c r="F91" s="174">
        <v>62.9</v>
      </c>
      <c r="G91" s="174"/>
      <c r="H91" s="174"/>
      <c r="I91" s="174"/>
      <c r="J91" s="174"/>
      <c r="K91" s="174"/>
      <c r="L91" s="234">
        <f t="shared" si="4"/>
        <v>62.9</v>
      </c>
      <c r="M91" s="33">
        <f t="shared" si="5"/>
        <v>62.9</v>
      </c>
    </row>
    <row r="92" spans="1:13" s="175" customFormat="1" ht="18" x14ac:dyDescent="0.2">
      <c r="A92" s="232">
        <v>91</v>
      </c>
      <c r="B92" s="61">
        <v>56</v>
      </c>
      <c r="C92" s="235" t="s">
        <v>356</v>
      </c>
      <c r="D92" s="180"/>
      <c r="E92" s="180"/>
      <c r="F92" s="174">
        <v>62.9</v>
      </c>
      <c r="G92" s="174"/>
      <c r="H92" s="174"/>
      <c r="I92" s="174"/>
      <c r="J92" s="174"/>
      <c r="K92" s="174"/>
      <c r="L92" s="234">
        <f t="shared" si="4"/>
        <v>62.9</v>
      </c>
      <c r="M92" s="33">
        <f t="shared" si="5"/>
        <v>62.9</v>
      </c>
    </row>
    <row r="93" spans="1:13" s="175" customFormat="1" ht="18" x14ac:dyDescent="0.2">
      <c r="A93" s="232">
        <v>92</v>
      </c>
      <c r="B93" s="61">
        <v>49</v>
      </c>
      <c r="C93" s="235" t="s">
        <v>357</v>
      </c>
      <c r="D93" s="180"/>
      <c r="E93" s="180"/>
      <c r="F93" s="174">
        <v>118.9</v>
      </c>
      <c r="G93" s="174"/>
      <c r="H93" s="174"/>
      <c r="I93" s="174"/>
      <c r="J93" s="174"/>
      <c r="K93" s="174"/>
      <c r="L93" s="234">
        <f t="shared" si="4"/>
        <v>118.9</v>
      </c>
      <c r="M93" s="33">
        <f t="shared" si="5"/>
        <v>118.9</v>
      </c>
    </row>
    <row r="94" spans="1:13" s="175" customFormat="1" ht="18" x14ac:dyDescent="0.2">
      <c r="A94" s="232">
        <v>93</v>
      </c>
      <c r="B94" s="61">
        <v>54</v>
      </c>
      <c r="C94" s="235" t="s">
        <v>358</v>
      </c>
      <c r="D94" s="180"/>
      <c r="E94" s="180"/>
      <c r="F94" s="174">
        <v>7.1</v>
      </c>
      <c r="G94" s="174">
        <v>6.99</v>
      </c>
      <c r="H94" s="174">
        <v>7</v>
      </c>
      <c r="I94" s="174"/>
      <c r="J94" s="174"/>
      <c r="K94" s="174"/>
      <c r="L94" s="234">
        <f t="shared" si="4"/>
        <v>7</v>
      </c>
      <c r="M94" s="33">
        <f t="shared" si="5"/>
        <v>7.03</v>
      </c>
    </row>
    <row r="95" spans="1:13" s="175" customFormat="1" ht="18" x14ac:dyDescent="0.2">
      <c r="A95" s="232">
        <v>94</v>
      </c>
      <c r="B95" s="61">
        <v>54</v>
      </c>
      <c r="C95" s="235" t="s">
        <v>359</v>
      </c>
      <c r="D95" s="180"/>
      <c r="E95" s="180"/>
      <c r="F95" s="174">
        <v>9.6999999999999993</v>
      </c>
      <c r="G95" s="174">
        <v>9.99</v>
      </c>
      <c r="H95" s="174">
        <v>8.9</v>
      </c>
      <c r="I95" s="174"/>
      <c r="J95" s="174"/>
      <c r="K95" s="174"/>
      <c r="L95" s="234">
        <f t="shared" si="4"/>
        <v>9.6999999999999993</v>
      </c>
      <c r="M95" s="33">
        <f t="shared" si="5"/>
        <v>9.5299999999999994</v>
      </c>
    </row>
    <row r="96" spans="1:13" s="175" customFormat="1" ht="72" x14ac:dyDescent="0.2">
      <c r="A96" s="232">
        <v>95</v>
      </c>
      <c r="B96" s="61">
        <v>50</v>
      </c>
      <c r="C96" s="235" t="s">
        <v>360</v>
      </c>
      <c r="D96" s="180"/>
      <c r="E96" s="180"/>
      <c r="F96" s="174"/>
      <c r="G96" s="174"/>
      <c r="H96" s="174">
        <v>18.899999999999999</v>
      </c>
      <c r="I96" s="174"/>
      <c r="J96" s="174"/>
      <c r="K96" s="174"/>
      <c r="L96" s="234">
        <f t="shared" si="4"/>
        <v>18.899999999999999</v>
      </c>
      <c r="M96" s="33">
        <f t="shared" si="5"/>
        <v>18.899999999999999</v>
      </c>
    </row>
    <row r="97" spans="1:13" s="175" customFormat="1" ht="54" x14ac:dyDescent="0.2">
      <c r="A97" s="232">
        <v>96</v>
      </c>
      <c r="B97" s="61">
        <v>65</v>
      </c>
      <c r="C97" s="235" t="s">
        <v>361</v>
      </c>
      <c r="D97" s="180"/>
      <c r="E97" s="180"/>
      <c r="F97" s="174">
        <v>66.7</v>
      </c>
      <c r="G97" s="174"/>
      <c r="H97" s="174"/>
      <c r="I97" s="174"/>
      <c r="J97" s="174"/>
      <c r="K97" s="174"/>
      <c r="L97" s="234">
        <f t="shared" si="4"/>
        <v>66.7</v>
      </c>
      <c r="M97" s="33">
        <f t="shared" si="5"/>
        <v>66.7</v>
      </c>
    </row>
    <row r="98" spans="1:13" s="175" customFormat="1" ht="108" x14ac:dyDescent="0.2">
      <c r="A98" s="232">
        <v>97</v>
      </c>
      <c r="B98" s="61">
        <v>140</v>
      </c>
      <c r="C98" s="235" t="s">
        <v>362</v>
      </c>
      <c r="D98" s="180"/>
      <c r="E98" s="180"/>
      <c r="F98" s="174"/>
      <c r="G98" s="174">
        <v>39.99</v>
      </c>
      <c r="H98" s="174"/>
      <c r="I98" s="174"/>
      <c r="J98" s="174"/>
      <c r="K98" s="174"/>
      <c r="L98" s="234">
        <f t="shared" ref="L98:L129" si="6">MEDIAN(D98:K98)</f>
        <v>39.99</v>
      </c>
      <c r="M98" s="33">
        <f t="shared" ref="M98:M129" si="7">AVERAGE(D98:K98)</f>
        <v>39.99</v>
      </c>
    </row>
    <row r="99" spans="1:13" s="175" customFormat="1" ht="36" x14ac:dyDescent="0.2">
      <c r="A99" s="232">
        <v>98</v>
      </c>
      <c r="B99" s="61">
        <v>92</v>
      </c>
      <c r="C99" s="235" t="s">
        <v>363</v>
      </c>
      <c r="D99" s="180"/>
      <c r="E99" s="180"/>
      <c r="F99" s="174">
        <v>9.9</v>
      </c>
      <c r="G99" s="174">
        <v>78.989999999999995</v>
      </c>
      <c r="H99" s="174"/>
      <c r="I99" s="174"/>
      <c r="J99" s="174"/>
      <c r="K99" s="174"/>
      <c r="L99" s="234">
        <f t="shared" si="6"/>
        <v>44.444999999999993</v>
      </c>
      <c r="M99" s="33">
        <f t="shared" si="7"/>
        <v>44.445</v>
      </c>
    </row>
    <row r="100" spans="1:13" s="175" customFormat="1" ht="36" x14ac:dyDescent="0.2">
      <c r="A100" s="232">
        <v>99</v>
      </c>
      <c r="B100" s="61">
        <v>150</v>
      </c>
      <c r="C100" s="235" t="s">
        <v>364</v>
      </c>
      <c r="D100" s="180"/>
      <c r="E100" s="180"/>
      <c r="F100" s="174">
        <v>35.9</v>
      </c>
      <c r="G100" s="174">
        <v>26.99</v>
      </c>
      <c r="H100" s="174"/>
      <c r="I100" s="174"/>
      <c r="J100" s="174"/>
      <c r="K100" s="174"/>
      <c r="L100" s="234">
        <f t="shared" si="6"/>
        <v>31.445</v>
      </c>
      <c r="M100" s="33">
        <f t="shared" si="7"/>
        <v>31.445</v>
      </c>
    </row>
    <row r="101" spans="1:13" s="175" customFormat="1" ht="36" x14ac:dyDescent="0.2">
      <c r="A101" s="232">
        <v>100</v>
      </c>
      <c r="B101" s="61">
        <v>20</v>
      </c>
      <c r="C101" s="235" t="s">
        <v>365</v>
      </c>
      <c r="D101" s="180"/>
      <c r="E101" s="180"/>
      <c r="F101" s="174">
        <v>36.4</v>
      </c>
      <c r="G101" s="174">
        <v>28.99</v>
      </c>
      <c r="H101" s="174"/>
      <c r="I101" s="174"/>
      <c r="J101" s="174"/>
      <c r="K101" s="174"/>
      <c r="L101" s="234">
        <f t="shared" si="6"/>
        <v>32.695</v>
      </c>
      <c r="M101" s="33">
        <f t="shared" si="7"/>
        <v>32.695</v>
      </c>
    </row>
    <row r="102" spans="1:13" s="175" customFormat="1" ht="36" x14ac:dyDescent="0.2">
      <c r="A102" s="232">
        <v>101</v>
      </c>
      <c r="B102" s="61">
        <v>20</v>
      </c>
      <c r="C102" s="235" t="s">
        <v>366</v>
      </c>
      <c r="D102" s="180"/>
      <c r="E102" s="180"/>
      <c r="F102" s="174"/>
      <c r="G102" s="174"/>
      <c r="H102" s="174"/>
      <c r="I102" s="174"/>
      <c r="J102" s="174"/>
      <c r="K102" s="174"/>
      <c r="L102" s="234" t="e">
        <f t="shared" si="6"/>
        <v>#NUM!</v>
      </c>
      <c r="M102" s="33" t="e">
        <f t="shared" si="7"/>
        <v>#DIV/0!</v>
      </c>
    </row>
    <row r="103" spans="1:13" s="175" customFormat="1" ht="36" x14ac:dyDescent="0.2">
      <c r="A103" s="232">
        <v>102</v>
      </c>
      <c r="B103" s="61">
        <v>300</v>
      </c>
      <c r="C103" s="235" t="s">
        <v>367</v>
      </c>
      <c r="D103" s="180"/>
      <c r="E103" s="180"/>
      <c r="F103" s="174">
        <v>9.3000000000000007</v>
      </c>
      <c r="G103" s="174">
        <v>4.6900000000000004</v>
      </c>
      <c r="H103" s="174"/>
      <c r="I103" s="174"/>
      <c r="J103" s="174"/>
      <c r="K103" s="174"/>
      <c r="L103" s="234">
        <f t="shared" si="6"/>
        <v>6.995000000000001</v>
      </c>
      <c r="M103" s="33">
        <f t="shared" si="7"/>
        <v>6.995000000000001</v>
      </c>
    </row>
    <row r="104" spans="1:13" s="175" customFormat="1" ht="54" x14ac:dyDescent="0.2">
      <c r="A104" s="232">
        <v>103</v>
      </c>
      <c r="B104" s="61">
        <v>112</v>
      </c>
      <c r="C104" s="235" t="s">
        <v>368</v>
      </c>
      <c r="D104" s="180"/>
      <c r="E104" s="180"/>
      <c r="F104" s="174"/>
      <c r="G104" s="174"/>
      <c r="H104" s="174">
        <v>13.5</v>
      </c>
      <c r="I104" s="174"/>
      <c r="J104" s="174"/>
      <c r="K104" s="174"/>
      <c r="L104" s="234">
        <f t="shared" si="6"/>
        <v>13.5</v>
      </c>
      <c r="M104" s="33">
        <f t="shared" si="7"/>
        <v>13.5</v>
      </c>
    </row>
    <row r="105" spans="1:13" s="175" customFormat="1" ht="54" x14ac:dyDescent="0.2">
      <c r="A105" s="232">
        <v>104</v>
      </c>
      <c r="B105" s="61">
        <v>93</v>
      </c>
      <c r="C105" s="235" t="s">
        <v>369</v>
      </c>
      <c r="D105" s="180"/>
      <c r="E105" s="180"/>
      <c r="F105" s="174"/>
      <c r="G105" s="174"/>
      <c r="H105" s="174">
        <v>11.9</v>
      </c>
      <c r="I105" s="174"/>
      <c r="J105" s="174"/>
      <c r="K105" s="174"/>
      <c r="L105" s="234">
        <f t="shared" si="6"/>
        <v>11.9</v>
      </c>
      <c r="M105" s="33">
        <f t="shared" si="7"/>
        <v>11.9</v>
      </c>
    </row>
    <row r="106" spans="1:13" s="175" customFormat="1" ht="36" x14ac:dyDescent="0.2">
      <c r="A106" s="232">
        <v>105</v>
      </c>
      <c r="B106" s="61">
        <v>115</v>
      </c>
      <c r="C106" s="233" t="s">
        <v>370</v>
      </c>
      <c r="D106" s="180"/>
      <c r="E106" s="180"/>
      <c r="F106" s="174"/>
      <c r="G106" s="174">
        <v>15.99</v>
      </c>
      <c r="H106" s="174"/>
      <c r="I106" s="174"/>
      <c r="J106" s="174"/>
      <c r="K106" s="174"/>
      <c r="L106" s="234">
        <f t="shared" si="6"/>
        <v>15.99</v>
      </c>
      <c r="M106" s="33">
        <f t="shared" si="7"/>
        <v>15.99</v>
      </c>
    </row>
    <row r="107" spans="1:13" s="175" customFormat="1" ht="36" x14ac:dyDescent="0.2">
      <c r="A107" s="232">
        <v>106</v>
      </c>
      <c r="B107" s="61">
        <v>115</v>
      </c>
      <c r="C107" s="233" t="s">
        <v>371</v>
      </c>
      <c r="D107" s="180"/>
      <c r="E107" s="180"/>
      <c r="F107" s="174"/>
      <c r="G107" s="174"/>
      <c r="H107" s="174">
        <v>29.9</v>
      </c>
      <c r="I107" s="174"/>
      <c r="J107" s="174"/>
      <c r="K107" s="174"/>
      <c r="L107" s="234">
        <f t="shared" si="6"/>
        <v>29.9</v>
      </c>
      <c r="M107" s="33">
        <f t="shared" si="7"/>
        <v>29.9</v>
      </c>
    </row>
    <row r="108" spans="1:13" s="175" customFormat="1" ht="36" x14ac:dyDescent="0.2">
      <c r="A108" s="232">
        <v>107</v>
      </c>
      <c r="B108" s="61">
        <v>115</v>
      </c>
      <c r="C108" s="235" t="s">
        <v>372</v>
      </c>
      <c r="D108" s="180"/>
      <c r="E108" s="180"/>
      <c r="F108" s="174"/>
      <c r="G108" s="174"/>
      <c r="H108" s="174">
        <v>22.9</v>
      </c>
      <c r="I108" s="174"/>
      <c r="J108" s="174"/>
      <c r="K108" s="174"/>
      <c r="L108" s="234">
        <f t="shared" si="6"/>
        <v>22.9</v>
      </c>
      <c r="M108" s="33">
        <f t="shared" si="7"/>
        <v>22.9</v>
      </c>
    </row>
    <row r="109" spans="1:13" s="175" customFormat="1" ht="36" x14ac:dyDescent="0.2">
      <c r="A109" s="232">
        <v>108</v>
      </c>
      <c r="B109" s="61">
        <v>282</v>
      </c>
      <c r="C109" s="235" t="s">
        <v>373</v>
      </c>
      <c r="D109" s="180"/>
      <c r="E109" s="180"/>
      <c r="F109" s="174">
        <v>22</v>
      </c>
      <c r="G109" s="174">
        <v>35.99</v>
      </c>
      <c r="H109" s="174"/>
      <c r="I109" s="174"/>
      <c r="J109" s="174"/>
      <c r="K109" s="174"/>
      <c r="L109" s="234">
        <f t="shared" si="6"/>
        <v>28.995000000000001</v>
      </c>
      <c r="M109" s="33">
        <f t="shared" si="7"/>
        <v>28.995000000000001</v>
      </c>
    </row>
    <row r="110" spans="1:13" s="175" customFormat="1" ht="90" x14ac:dyDescent="0.2">
      <c r="A110" s="232">
        <v>109</v>
      </c>
      <c r="B110" s="61">
        <v>182</v>
      </c>
      <c r="C110" s="235" t="s">
        <v>374</v>
      </c>
      <c r="D110" s="180"/>
      <c r="E110" s="180"/>
      <c r="F110" s="174"/>
      <c r="G110" s="174">
        <v>11.99</v>
      </c>
      <c r="H110" s="174"/>
      <c r="I110" s="174"/>
      <c r="J110" s="174"/>
      <c r="K110" s="174"/>
      <c r="L110" s="234">
        <f t="shared" si="6"/>
        <v>11.99</v>
      </c>
      <c r="M110" s="33">
        <f t="shared" si="7"/>
        <v>11.99</v>
      </c>
    </row>
    <row r="111" spans="1:13" s="175" customFormat="1" ht="72" x14ac:dyDescent="0.2">
      <c r="A111" s="232">
        <v>110</v>
      </c>
      <c r="B111" s="61">
        <v>2</v>
      </c>
      <c r="C111" s="243" t="s">
        <v>375</v>
      </c>
      <c r="D111" s="180"/>
      <c r="E111" s="180"/>
      <c r="F111" s="174"/>
      <c r="G111" s="174"/>
      <c r="H111" s="174"/>
      <c r="I111" s="174">
        <v>2526.9</v>
      </c>
      <c r="J111" s="174"/>
      <c r="K111" s="174"/>
      <c r="L111" s="234">
        <f t="shared" si="6"/>
        <v>2526.9</v>
      </c>
      <c r="M111" s="33">
        <f t="shared" si="7"/>
        <v>2526.9</v>
      </c>
    </row>
    <row r="112" spans="1:13" s="175" customFormat="1" ht="72" x14ac:dyDescent="0.2">
      <c r="A112" s="232">
        <v>111</v>
      </c>
      <c r="B112" s="61">
        <v>5</v>
      </c>
      <c r="C112" s="243" t="s">
        <v>376</v>
      </c>
      <c r="D112" s="180"/>
      <c r="E112" s="180"/>
      <c r="F112" s="174"/>
      <c r="G112" s="174"/>
      <c r="H112" s="174">
        <v>374.9</v>
      </c>
      <c r="I112" s="174"/>
      <c r="J112" s="174"/>
      <c r="K112" s="174"/>
      <c r="L112" s="234">
        <f t="shared" si="6"/>
        <v>374.9</v>
      </c>
      <c r="M112" s="33">
        <f t="shared" si="7"/>
        <v>374.9</v>
      </c>
    </row>
    <row r="113" spans="1:13" s="175" customFormat="1" ht="36" x14ac:dyDescent="0.2">
      <c r="A113" s="232">
        <v>112</v>
      </c>
      <c r="B113" s="61">
        <v>85</v>
      </c>
      <c r="C113" s="235" t="s">
        <v>499</v>
      </c>
      <c r="D113" s="180"/>
      <c r="E113" s="180"/>
      <c r="F113" s="174">
        <v>225.9</v>
      </c>
      <c r="G113" s="174">
        <v>65.989999999999995</v>
      </c>
      <c r="H113" s="174"/>
      <c r="I113" s="174"/>
      <c r="J113" s="174"/>
      <c r="K113" s="174"/>
      <c r="L113" s="234">
        <f t="shared" si="6"/>
        <v>145.94499999999999</v>
      </c>
      <c r="M113" s="33">
        <f t="shared" si="7"/>
        <v>145.94499999999999</v>
      </c>
    </row>
    <row r="114" spans="1:13" s="175" customFormat="1" ht="36" x14ac:dyDescent="0.2">
      <c r="A114" s="232">
        <v>113</v>
      </c>
      <c r="B114" s="61">
        <v>15</v>
      </c>
      <c r="C114" s="235" t="s">
        <v>378</v>
      </c>
      <c r="D114" s="180"/>
      <c r="E114" s="180"/>
      <c r="F114" s="174">
        <v>225.9</v>
      </c>
      <c r="G114" s="174"/>
      <c r="H114" s="174"/>
      <c r="I114" s="174"/>
      <c r="J114" s="174"/>
      <c r="K114" s="174"/>
      <c r="L114" s="234">
        <f t="shared" si="6"/>
        <v>225.9</v>
      </c>
      <c r="M114" s="33">
        <f t="shared" si="7"/>
        <v>225.9</v>
      </c>
    </row>
    <row r="115" spans="1:13" s="175" customFormat="1" ht="18" x14ac:dyDescent="0.2">
      <c r="A115" s="232">
        <v>114</v>
      </c>
      <c r="B115" s="61">
        <v>1116</v>
      </c>
      <c r="C115" s="233" t="s">
        <v>500</v>
      </c>
      <c r="D115" s="180"/>
      <c r="E115" s="180"/>
      <c r="F115" s="244">
        <v>105.2</v>
      </c>
      <c r="G115" s="174"/>
      <c r="I115" s="174"/>
      <c r="J115" s="174"/>
      <c r="K115" s="174"/>
      <c r="L115" s="234">
        <f t="shared" si="6"/>
        <v>105.2</v>
      </c>
      <c r="M115" s="33">
        <f t="shared" si="7"/>
        <v>105.2</v>
      </c>
    </row>
    <row r="116" spans="1:13" s="175" customFormat="1" ht="36" x14ac:dyDescent="0.2">
      <c r="A116" s="232">
        <v>115</v>
      </c>
      <c r="B116" s="61">
        <v>140</v>
      </c>
      <c r="C116" s="233" t="s">
        <v>380</v>
      </c>
      <c r="D116" s="180"/>
      <c r="E116" s="180"/>
      <c r="F116" s="174"/>
      <c r="G116" s="174"/>
      <c r="H116" s="174">
        <v>19.5</v>
      </c>
      <c r="I116" s="174"/>
      <c r="J116" s="174"/>
      <c r="K116" s="174"/>
      <c r="L116" s="234">
        <f t="shared" si="6"/>
        <v>19.5</v>
      </c>
      <c r="M116" s="33">
        <f t="shared" si="7"/>
        <v>19.5</v>
      </c>
    </row>
    <row r="117" spans="1:13" s="175" customFormat="1" ht="108" x14ac:dyDescent="0.2">
      <c r="A117" s="232">
        <v>116</v>
      </c>
      <c r="B117" s="61">
        <v>97</v>
      </c>
      <c r="C117" s="237" t="s">
        <v>381</v>
      </c>
      <c r="D117" s="180"/>
      <c r="E117" s="180"/>
      <c r="F117" s="174">
        <v>15</v>
      </c>
      <c r="G117" s="174"/>
      <c r="H117" s="174"/>
      <c r="I117" s="174"/>
      <c r="J117" s="174"/>
      <c r="K117" s="174"/>
      <c r="L117" s="234">
        <f t="shared" si="6"/>
        <v>15</v>
      </c>
      <c r="M117" s="33">
        <f t="shared" si="7"/>
        <v>15</v>
      </c>
    </row>
    <row r="118" spans="1:13" s="175" customFormat="1" ht="90" x14ac:dyDescent="0.2">
      <c r="A118" s="232">
        <v>117</v>
      </c>
      <c r="B118" s="61">
        <v>265</v>
      </c>
      <c r="C118" s="235" t="s">
        <v>382</v>
      </c>
      <c r="D118" s="180"/>
      <c r="E118" s="180"/>
      <c r="F118" s="174">
        <v>18.8</v>
      </c>
      <c r="G118" s="174"/>
      <c r="H118" s="174"/>
      <c r="I118" s="174"/>
      <c r="J118" s="174"/>
      <c r="K118" s="174"/>
      <c r="L118" s="234">
        <f t="shared" si="6"/>
        <v>18.8</v>
      </c>
      <c r="M118" s="33">
        <f t="shared" si="7"/>
        <v>18.8</v>
      </c>
    </row>
    <row r="119" spans="1:13" s="175" customFormat="1" ht="36" x14ac:dyDescent="0.2">
      <c r="A119" s="232">
        <v>118</v>
      </c>
      <c r="B119" s="61">
        <v>38</v>
      </c>
      <c r="C119" s="235" t="s">
        <v>383</v>
      </c>
      <c r="D119" s="180"/>
      <c r="E119" s="180"/>
      <c r="F119" s="174"/>
      <c r="G119" s="174">
        <v>28.99</v>
      </c>
      <c r="H119" s="174"/>
      <c r="I119" s="174"/>
      <c r="J119" s="174"/>
      <c r="K119" s="174"/>
      <c r="L119" s="234">
        <f t="shared" si="6"/>
        <v>28.99</v>
      </c>
      <c r="M119" s="33">
        <f t="shared" si="7"/>
        <v>28.99</v>
      </c>
    </row>
    <row r="120" spans="1:13" s="175" customFormat="1" ht="72" x14ac:dyDescent="0.2">
      <c r="A120" s="232">
        <v>119</v>
      </c>
      <c r="B120" s="61">
        <v>74</v>
      </c>
      <c r="C120" s="235" t="s">
        <v>384</v>
      </c>
      <c r="D120" s="180"/>
      <c r="E120" s="180"/>
      <c r="F120" s="174">
        <v>19.7</v>
      </c>
      <c r="G120" s="174"/>
      <c r="H120" s="174"/>
      <c r="I120" s="174"/>
      <c r="J120" s="174"/>
      <c r="K120" s="174"/>
      <c r="L120" s="234">
        <f t="shared" si="6"/>
        <v>19.7</v>
      </c>
      <c r="M120" s="33">
        <f t="shared" si="7"/>
        <v>19.7</v>
      </c>
    </row>
    <row r="121" spans="1:13" s="175" customFormat="1" ht="36" x14ac:dyDescent="0.2">
      <c r="A121" s="232">
        <v>120</v>
      </c>
      <c r="B121" s="61">
        <v>14</v>
      </c>
      <c r="C121" s="235" t="s">
        <v>501</v>
      </c>
      <c r="D121" s="180"/>
      <c r="E121" s="180"/>
      <c r="F121" s="174">
        <v>40.5</v>
      </c>
      <c r="G121" s="174"/>
      <c r="H121" s="174"/>
      <c r="I121" s="174"/>
      <c r="J121" s="174"/>
      <c r="K121" s="174"/>
      <c r="L121" s="234">
        <f t="shared" si="6"/>
        <v>40.5</v>
      </c>
      <c r="M121" s="33">
        <f t="shared" si="7"/>
        <v>40.5</v>
      </c>
    </row>
    <row r="122" spans="1:13" s="175" customFormat="1" ht="36" x14ac:dyDescent="0.2">
      <c r="A122" s="232">
        <v>121</v>
      </c>
      <c r="B122" s="61">
        <v>9</v>
      </c>
      <c r="C122" s="235" t="s">
        <v>502</v>
      </c>
      <c r="D122" s="180"/>
      <c r="E122" s="180"/>
      <c r="F122" s="174"/>
      <c r="G122" s="174"/>
      <c r="H122" s="174"/>
      <c r="I122" s="174"/>
      <c r="J122" s="174"/>
      <c r="K122" s="174"/>
      <c r="L122" s="234" t="e">
        <f t="shared" si="6"/>
        <v>#NUM!</v>
      </c>
      <c r="M122" s="33" t="e">
        <f t="shared" si="7"/>
        <v>#DIV/0!</v>
      </c>
    </row>
    <row r="123" spans="1:13" s="175" customFormat="1" ht="36" x14ac:dyDescent="0.2">
      <c r="A123" s="232">
        <v>122</v>
      </c>
      <c r="B123" s="61">
        <v>680</v>
      </c>
      <c r="C123" s="235" t="s">
        <v>503</v>
      </c>
      <c r="D123" s="180"/>
      <c r="E123" s="180"/>
      <c r="F123" s="174"/>
      <c r="G123" s="174"/>
      <c r="H123" s="174"/>
      <c r="I123" s="174"/>
      <c r="J123" s="174"/>
      <c r="K123" s="174"/>
      <c r="L123" s="234" t="e">
        <f t="shared" si="6"/>
        <v>#NUM!</v>
      </c>
      <c r="M123" s="33" t="e">
        <f t="shared" si="7"/>
        <v>#DIV/0!</v>
      </c>
    </row>
    <row r="124" spans="1:13" s="175" customFormat="1" ht="72" x14ac:dyDescent="0.2">
      <c r="A124" s="232">
        <v>123</v>
      </c>
      <c r="B124" s="61">
        <v>45</v>
      </c>
      <c r="C124" s="235" t="s">
        <v>388</v>
      </c>
      <c r="D124" s="180"/>
      <c r="E124" s="180">
        <v>19.95</v>
      </c>
      <c r="F124" s="174"/>
      <c r="G124" s="174"/>
      <c r="H124" s="174"/>
      <c r="I124" s="174"/>
      <c r="J124" s="174"/>
      <c r="K124" s="174"/>
      <c r="L124" s="234">
        <f t="shared" si="6"/>
        <v>19.95</v>
      </c>
      <c r="M124" s="33">
        <f t="shared" si="7"/>
        <v>19.95</v>
      </c>
    </row>
    <row r="125" spans="1:13" s="175" customFormat="1" ht="36" x14ac:dyDescent="0.2">
      <c r="A125" s="232">
        <v>124</v>
      </c>
      <c r="B125" s="61">
        <v>1120</v>
      </c>
      <c r="C125" s="235" t="s">
        <v>389</v>
      </c>
      <c r="D125" s="180"/>
      <c r="E125" s="180"/>
      <c r="F125" s="174"/>
      <c r="G125" s="174">
        <v>12.99</v>
      </c>
      <c r="H125" s="174"/>
      <c r="I125" s="174"/>
      <c r="J125" s="174"/>
      <c r="K125" s="174"/>
      <c r="L125" s="234">
        <f t="shared" si="6"/>
        <v>12.99</v>
      </c>
      <c r="M125" s="33">
        <f t="shared" si="7"/>
        <v>12.99</v>
      </c>
    </row>
    <row r="126" spans="1:13" s="175" customFormat="1" ht="72" x14ac:dyDescent="0.2">
      <c r="A126" s="232">
        <v>125</v>
      </c>
      <c r="B126" s="61">
        <v>900</v>
      </c>
      <c r="C126" s="235" t="s">
        <v>390</v>
      </c>
      <c r="D126" s="180"/>
      <c r="E126" s="180"/>
      <c r="F126" s="174"/>
      <c r="G126" s="174">
        <v>1.79</v>
      </c>
      <c r="H126" s="174"/>
      <c r="I126" s="174"/>
      <c r="J126" s="174"/>
      <c r="K126" s="174"/>
      <c r="L126" s="234">
        <f t="shared" si="6"/>
        <v>1.79</v>
      </c>
      <c r="M126" s="33">
        <f t="shared" si="7"/>
        <v>1.79</v>
      </c>
    </row>
    <row r="127" spans="1:13" s="175" customFormat="1" ht="36" x14ac:dyDescent="0.2">
      <c r="A127" s="232">
        <v>126</v>
      </c>
      <c r="B127" s="61">
        <v>66</v>
      </c>
      <c r="C127" s="233" t="s">
        <v>391</v>
      </c>
      <c r="D127" s="180"/>
      <c r="E127" s="180"/>
      <c r="F127" s="174"/>
      <c r="G127" s="174"/>
      <c r="H127" s="174">
        <v>17.899999999999999</v>
      </c>
      <c r="I127" s="174"/>
      <c r="J127" s="174"/>
      <c r="K127" s="174"/>
      <c r="L127" s="234">
        <f t="shared" si="6"/>
        <v>17.899999999999999</v>
      </c>
      <c r="M127" s="33">
        <f t="shared" si="7"/>
        <v>17.899999999999999</v>
      </c>
    </row>
    <row r="128" spans="1:13" s="175" customFormat="1" ht="54" x14ac:dyDescent="0.2">
      <c r="A128" s="232">
        <v>127</v>
      </c>
      <c r="B128" s="61">
        <v>83</v>
      </c>
      <c r="C128" s="233" t="s">
        <v>504</v>
      </c>
      <c r="D128" s="180"/>
      <c r="E128" s="180">
        <v>49.95</v>
      </c>
      <c r="F128" s="174"/>
      <c r="G128" s="174"/>
      <c r="H128" s="174"/>
      <c r="I128" s="174"/>
      <c r="J128" s="174"/>
      <c r="K128" s="174"/>
      <c r="L128" s="234">
        <f t="shared" si="6"/>
        <v>49.95</v>
      </c>
      <c r="M128" s="33">
        <f t="shared" si="7"/>
        <v>49.95</v>
      </c>
    </row>
    <row r="129" spans="1:13" s="175" customFormat="1" ht="18" x14ac:dyDescent="0.2">
      <c r="A129" s="232">
        <v>128</v>
      </c>
      <c r="B129" s="61">
        <v>65</v>
      </c>
      <c r="C129" s="235" t="s">
        <v>393</v>
      </c>
      <c r="D129" s="180"/>
      <c r="E129" s="180"/>
      <c r="F129" s="174">
        <v>146.1</v>
      </c>
      <c r="G129" s="174"/>
      <c r="H129" s="174"/>
      <c r="I129" s="174"/>
      <c r="J129" s="174"/>
      <c r="K129" s="174"/>
      <c r="L129" s="234">
        <f t="shared" si="6"/>
        <v>146.1</v>
      </c>
      <c r="M129" s="33">
        <f t="shared" si="7"/>
        <v>146.1</v>
      </c>
    </row>
    <row r="130" spans="1:13" s="175" customFormat="1" ht="36" x14ac:dyDescent="0.2">
      <c r="A130" s="232">
        <v>129</v>
      </c>
      <c r="B130" s="61">
        <v>440</v>
      </c>
      <c r="C130" s="235" t="s">
        <v>394</v>
      </c>
      <c r="D130" s="180"/>
      <c r="E130" s="180"/>
      <c r="F130" s="174">
        <v>6.3</v>
      </c>
      <c r="G130" s="174">
        <v>32.99</v>
      </c>
      <c r="H130" s="174"/>
      <c r="I130" s="174"/>
      <c r="J130" s="174"/>
      <c r="K130" s="174"/>
      <c r="L130" s="234">
        <f t="shared" ref="L130:L161" si="8">MEDIAN(D130:K130)</f>
        <v>19.645</v>
      </c>
      <c r="M130" s="33">
        <f t="shared" ref="M130:M161" si="9">AVERAGE(D130:K130)</f>
        <v>19.645</v>
      </c>
    </row>
    <row r="131" spans="1:13" s="175" customFormat="1" ht="36" x14ac:dyDescent="0.2">
      <c r="A131" s="232">
        <v>130</v>
      </c>
      <c r="B131" s="61">
        <v>17</v>
      </c>
      <c r="C131" s="233" t="s">
        <v>395</v>
      </c>
      <c r="D131" s="180"/>
      <c r="E131" s="180"/>
      <c r="F131" s="174"/>
      <c r="G131" s="174"/>
      <c r="H131" s="174"/>
      <c r="I131" s="174"/>
      <c r="J131" s="174"/>
      <c r="K131" s="174"/>
      <c r="L131" s="234" t="e">
        <f t="shared" si="8"/>
        <v>#NUM!</v>
      </c>
      <c r="M131" s="33" t="e">
        <f t="shared" si="9"/>
        <v>#DIV/0!</v>
      </c>
    </row>
    <row r="132" spans="1:13" s="175" customFormat="1" ht="36" x14ac:dyDescent="0.2">
      <c r="A132" s="232">
        <v>131</v>
      </c>
      <c r="B132" s="61">
        <v>122</v>
      </c>
      <c r="C132" s="235" t="s">
        <v>505</v>
      </c>
      <c r="D132" s="180"/>
      <c r="E132" s="180"/>
      <c r="F132" s="174">
        <v>26.4</v>
      </c>
      <c r="G132" s="174"/>
      <c r="H132" s="174"/>
      <c r="I132" s="174"/>
      <c r="J132" s="174"/>
      <c r="K132" s="174"/>
      <c r="L132" s="234">
        <f t="shared" si="8"/>
        <v>26.4</v>
      </c>
      <c r="M132" s="33">
        <f t="shared" si="9"/>
        <v>26.4</v>
      </c>
    </row>
    <row r="133" spans="1:13" s="175" customFormat="1" ht="36" x14ac:dyDescent="0.2">
      <c r="A133" s="232">
        <v>132</v>
      </c>
      <c r="B133" s="61">
        <v>9000</v>
      </c>
      <c r="C133" s="235" t="s">
        <v>397</v>
      </c>
      <c r="D133" s="180"/>
      <c r="E133" s="180"/>
      <c r="F133" s="174">
        <v>152</v>
      </c>
      <c r="G133" s="174">
        <v>32.99</v>
      </c>
      <c r="H133" s="174"/>
      <c r="I133" s="174"/>
      <c r="J133" s="174"/>
      <c r="K133" s="174"/>
      <c r="L133" s="234">
        <f t="shared" si="8"/>
        <v>92.495000000000005</v>
      </c>
      <c r="M133" s="33">
        <f t="shared" si="9"/>
        <v>92.495000000000005</v>
      </c>
    </row>
    <row r="134" spans="1:13" s="175" customFormat="1" ht="36" x14ac:dyDescent="0.2">
      <c r="A134" s="232">
        <v>133</v>
      </c>
      <c r="B134" s="61">
        <v>35</v>
      </c>
      <c r="C134" s="233" t="s">
        <v>398</v>
      </c>
      <c r="D134" s="180"/>
      <c r="E134" s="180"/>
      <c r="F134" s="174">
        <v>289</v>
      </c>
      <c r="G134" s="174"/>
      <c r="H134" s="174"/>
      <c r="I134" s="174"/>
      <c r="J134" s="174"/>
      <c r="K134" s="174"/>
      <c r="L134" s="234">
        <f t="shared" si="8"/>
        <v>289</v>
      </c>
      <c r="M134" s="33">
        <f t="shared" si="9"/>
        <v>289</v>
      </c>
    </row>
    <row r="135" spans="1:13" s="175" customFormat="1" ht="36" x14ac:dyDescent="0.2">
      <c r="A135" s="232">
        <v>134</v>
      </c>
      <c r="B135" s="61">
        <v>35</v>
      </c>
      <c r="C135" s="233" t="s">
        <v>399</v>
      </c>
      <c r="D135" s="180"/>
      <c r="E135" s="180"/>
      <c r="F135" s="174">
        <v>190.6</v>
      </c>
      <c r="G135" s="174"/>
      <c r="H135" s="174"/>
      <c r="I135" s="174"/>
      <c r="J135" s="174"/>
      <c r="K135" s="174"/>
      <c r="L135" s="234">
        <f t="shared" si="8"/>
        <v>190.6</v>
      </c>
      <c r="M135" s="33">
        <f t="shared" si="9"/>
        <v>190.6</v>
      </c>
    </row>
    <row r="136" spans="1:13" s="175" customFormat="1" ht="36" x14ac:dyDescent="0.2">
      <c r="A136" s="232">
        <v>135</v>
      </c>
      <c r="B136" s="61">
        <v>55</v>
      </c>
      <c r="C136" s="233" t="s">
        <v>400</v>
      </c>
      <c r="D136" s="245"/>
      <c r="E136" s="245"/>
      <c r="F136" s="174"/>
      <c r="G136" s="174"/>
      <c r="H136" s="174"/>
      <c r="I136" s="174"/>
      <c r="J136" s="174">
        <v>284</v>
      </c>
      <c r="K136" s="174"/>
      <c r="L136" s="234">
        <f t="shared" si="8"/>
        <v>284</v>
      </c>
      <c r="M136" s="33">
        <f t="shared" si="9"/>
        <v>284</v>
      </c>
    </row>
    <row r="137" spans="1:13" s="175" customFormat="1" ht="36" x14ac:dyDescent="0.2">
      <c r="A137" s="232">
        <v>136</v>
      </c>
      <c r="B137" s="61">
        <v>20</v>
      </c>
      <c r="C137" s="233" t="s">
        <v>401</v>
      </c>
      <c r="D137" s="180"/>
      <c r="E137" s="180"/>
      <c r="F137" s="174"/>
      <c r="G137" s="174">
        <v>99.99</v>
      </c>
      <c r="H137" s="174"/>
      <c r="I137" s="174"/>
      <c r="J137" s="174"/>
      <c r="K137" s="174"/>
      <c r="L137" s="234">
        <f t="shared" si="8"/>
        <v>99.99</v>
      </c>
      <c r="M137" s="33">
        <f t="shared" si="9"/>
        <v>99.99</v>
      </c>
    </row>
    <row r="138" spans="1:13" s="175" customFormat="1" ht="36" x14ac:dyDescent="0.2">
      <c r="A138" s="232">
        <v>137</v>
      </c>
      <c r="B138" s="61">
        <v>65</v>
      </c>
      <c r="C138" s="235" t="s">
        <v>402</v>
      </c>
      <c r="D138" s="180"/>
      <c r="E138" s="180">
        <v>16.95</v>
      </c>
      <c r="F138" s="174"/>
      <c r="G138" s="174"/>
      <c r="H138" s="174">
        <v>14.9</v>
      </c>
      <c r="I138" s="174"/>
      <c r="J138" s="174"/>
      <c r="K138" s="174"/>
      <c r="L138" s="234">
        <f t="shared" si="8"/>
        <v>15.925000000000001</v>
      </c>
      <c r="M138" s="33">
        <f t="shared" si="9"/>
        <v>15.925000000000001</v>
      </c>
    </row>
    <row r="139" spans="1:13" s="175" customFormat="1" ht="18" x14ac:dyDescent="0.2">
      <c r="A139" s="232">
        <v>138</v>
      </c>
      <c r="B139" s="61">
        <v>160</v>
      </c>
      <c r="C139" s="235" t="s">
        <v>403</v>
      </c>
      <c r="D139" s="180">
        <v>73.900000000000006</v>
      </c>
      <c r="E139" s="180"/>
      <c r="F139" s="174"/>
      <c r="G139" s="174"/>
      <c r="H139" s="174"/>
      <c r="I139" s="174"/>
      <c r="J139" s="174"/>
      <c r="K139" s="174"/>
      <c r="L139" s="234">
        <f t="shared" si="8"/>
        <v>73.900000000000006</v>
      </c>
      <c r="M139" s="33">
        <f t="shared" si="9"/>
        <v>73.900000000000006</v>
      </c>
    </row>
    <row r="140" spans="1:13" s="175" customFormat="1" ht="54" x14ac:dyDescent="0.2">
      <c r="A140" s="232">
        <v>139</v>
      </c>
      <c r="B140" s="61">
        <v>270</v>
      </c>
      <c r="C140" s="235" t="s">
        <v>404</v>
      </c>
      <c r="D140" s="180"/>
      <c r="E140" s="180"/>
      <c r="F140" s="174">
        <v>18.600000000000001</v>
      </c>
      <c r="G140" s="174"/>
      <c r="H140" s="174"/>
      <c r="I140" s="174"/>
      <c r="J140" s="174"/>
      <c r="K140" s="174"/>
      <c r="L140" s="234">
        <f t="shared" si="8"/>
        <v>18.600000000000001</v>
      </c>
      <c r="M140" s="33">
        <f t="shared" si="9"/>
        <v>18.600000000000001</v>
      </c>
    </row>
    <row r="141" spans="1:13" s="175" customFormat="1" ht="54" x14ac:dyDescent="0.2">
      <c r="A141" s="232">
        <v>140</v>
      </c>
      <c r="B141" s="61">
        <v>350</v>
      </c>
      <c r="C141" s="235" t="s">
        <v>405</v>
      </c>
      <c r="D141" s="180"/>
      <c r="E141" s="180"/>
      <c r="F141" s="174"/>
      <c r="G141" s="174"/>
      <c r="H141" s="174"/>
      <c r="I141" s="174"/>
      <c r="J141" s="174"/>
      <c r="K141" s="174"/>
      <c r="L141" s="234" t="e">
        <f t="shared" si="8"/>
        <v>#NUM!</v>
      </c>
      <c r="M141" s="33" t="e">
        <f t="shared" si="9"/>
        <v>#DIV/0!</v>
      </c>
    </row>
    <row r="142" spans="1:13" s="175" customFormat="1" ht="36" x14ac:dyDescent="0.2">
      <c r="A142" s="232">
        <v>141</v>
      </c>
      <c r="B142" s="61">
        <v>170</v>
      </c>
      <c r="C142" s="235" t="s">
        <v>406</v>
      </c>
      <c r="D142" s="180"/>
      <c r="E142" s="180"/>
      <c r="F142" s="174"/>
      <c r="G142" s="174">
        <v>6.99</v>
      </c>
      <c r="H142" s="174"/>
      <c r="I142" s="174"/>
      <c r="J142" s="174"/>
      <c r="K142" s="174"/>
      <c r="L142" s="234">
        <f t="shared" si="8"/>
        <v>6.99</v>
      </c>
      <c r="M142" s="33">
        <f t="shared" si="9"/>
        <v>6.99</v>
      </c>
    </row>
    <row r="143" spans="1:13" s="175" customFormat="1" ht="54" x14ac:dyDescent="0.2">
      <c r="A143" s="232">
        <v>142</v>
      </c>
      <c r="B143" s="61">
        <v>800</v>
      </c>
      <c r="C143" s="235" t="s">
        <v>407</v>
      </c>
      <c r="D143" s="180"/>
      <c r="E143" s="180"/>
      <c r="F143" s="174">
        <v>4.5999999999999996</v>
      </c>
      <c r="G143" s="174"/>
      <c r="H143" s="174"/>
      <c r="I143" s="174"/>
      <c r="J143" s="174"/>
      <c r="K143" s="174"/>
      <c r="L143" s="234">
        <f t="shared" si="8"/>
        <v>4.5999999999999996</v>
      </c>
      <c r="M143" s="33">
        <f t="shared" si="9"/>
        <v>4.5999999999999996</v>
      </c>
    </row>
    <row r="144" spans="1:13" s="175" customFormat="1" ht="18" x14ac:dyDescent="0.2">
      <c r="A144" s="232">
        <v>143</v>
      </c>
      <c r="B144" s="61">
        <v>700</v>
      </c>
      <c r="C144" s="235" t="s">
        <v>408</v>
      </c>
      <c r="D144" s="180"/>
      <c r="E144" s="180"/>
      <c r="F144" s="174"/>
      <c r="G144" s="174">
        <v>4.1900000000000004</v>
      </c>
      <c r="H144" s="174"/>
      <c r="I144" s="174"/>
      <c r="J144" s="174"/>
      <c r="K144" s="174"/>
      <c r="L144" s="234">
        <f t="shared" si="8"/>
        <v>4.1900000000000004</v>
      </c>
      <c r="M144" s="33">
        <f t="shared" si="9"/>
        <v>4.1900000000000004</v>
      </c>
    </row>
    <row r="145" spans="1:13" s="175" customFormat="1" ht="36" x14ac:dyDescent="0.2">
      <c r="A145" s="232">
        <v>144</v>
      </c>
      <c r="B145" s="61">
        <v>720</v>
      </c>
      <c r="C145" s="233" t="s">
        <v>459</v>
      </c>
      <c r="D145" s="180"/>
      <c r="E145" s="180"/>
      <c r="F145" s="174">
        <v>0</v>
      </c>
      <c r="G145" s="174"/>
      <c r="H145" s="174"/>
      <c r="I145" s="174"/>
      <c r="J145" s="174"/>
      <c r="K145" s="174"/>
      <c r="L145" s="234">
        <f t="shared" si="8"/>
        <v>0</v>
      </c>
      <c r="M145" s="33">
        <f t="shared" si="9"/>
        <v>0</v>
      </c>
    </row>
    <row r="146" spans="1:13" s="175" customFormat="1" ht="72" x14ac:dyDescent="0.2">
      <c r="A146" s="232">
        <v>145</v>
      </c>
      <c r="B146" s="61">
        <v>650</v>
      </c>
      <c r="C146" s="233" t="s">
        <v>410</v>
      </c>
      <c r="D146" s="180"/>
      <c r="E146" s="180"/>
      <c r="F146" s="174"/>
      <c r="G146" s="174"/>
      <c r="H146" s="174">
        <v>6.9</v>
      </c>
      <c r="I146" s="174"/>
      <c r="J146" s="241"/>
      <c r="K146" s="174"/>
      <c r="L146" s="234">
        <f t="shared" si="8"/>
        <v>6.9</v>
      </c>
      <c r="M146" s="33">
        <f t="shared" si="9"/>
        <v>6.9</v>
      </c>
    </row>
    <row r="147" spans="1:13" s="175" customFormat="1" ht="36" x14ac:dyDescent="0.2">
      <c r="A147" s="232">
        <v>146</v>
      </c>
      <c r="B147" s="61">
        <v>530</v>
      </c>
      <c r="C147" s="235" t="s">
        <v>411</v>
      </c>
      <c r="D147" s="180"/>
      <c r="E147" s="180"/>
      <c r="F147" s="174"/>
      <c r="G147" s="174">
        <v>2.19</v>
      </c>
      <c r="H147" s="174"/>
      <c r="I147" s="174"/>
      <c r="J147" s="174"/>
      <c r="K147" s="174"/>
      <c r="L147" s="234">
        <f t="shared" si="8"/>
        <v>2.19</v>
      </c>
      <c r="M147" s="33">
        <f t="shared" si="9"/>
        <v>2.19</v>
      </c>
    </row>
    <row r="148" spans="1:13" s="175" customFormat="1" ht="180" x14ac:dyDescent="0.2">
      <c r="A148" s="232">
        <v>147</v>
      </c>
      <c r="B148" s="61">
        <v>335</v>
      </c>
      <c r="C148" s="246" t="s">
        <v>412</v>
      </c>
      <c r="D148" s="180"/>
      <c r="E148" s="180"/>
      <c r="F148" s="174">
        <v>7</v>
      </c>
      <c r="G148" s="174">
        <v>9.99</v>
      </c>
      <c r="H148" s="174"/>
      <c r="I148" s="174"/>
      <c r="J148" s="174"/>
      <c r="K148" s="174"/>
      <c r="L148" s="234">
        <f t="shared" si="8"/>
        <v>8.495000000000001</v>
      </c>
      <c r="M148" s="33">
        <f t="shared" si="9"/>
        <v>8.495000000000001</v>
      </c>
    </row>
    <row r="149" spans="1:13" s="175" customFormat="1" ht="36" x14ac:dyDescent="0.2">
      <c r="A149" s="232">
        <v>148</v>
      </c>
      <c r="B149" s="61">
        <v>190</v>
      </c>
      <c r="C149" s="235" t="s">
        <v>413</v>
      </c>
      <c r="D149" s="180"/>
      <c r="E149" s="180"/>
      <c r="F149" s="174"/>
      <c r="G149" s="174"/>
      <c r="H149" s="174"/>
      <c r="I149" s="174"/>
      <c r="J149" s="174">
        <v>36.950000000000003</v>
      </c>
      <c r="K149" s="174"/>
      <c r="L149" s="234">
        <f t="shared" si="8"/>
        <v>36.950000000000003</v>
      </c>
      <c r="M149" s="33">
        <f t="shared" si="9"/>
        <v>36.950000000000003</v>
      </c>
    </row>
    <row r="150" spans="1:13" s="175" customFormat="1" ht="108" x14ac:dyDescent="0.2">
      <c r="A150" s="232">
        <v>149</v>
      </c>
      <c r="B150" s="61">
        <v>50</v>
      </c>
      <c r="C150" s="235" t="s">
        <v>414</v>
      </c>
      <c r="D150" s="180"/>
      <c r="E150" s="180"/>
      <c r="F150" s="174">
        <v>85.6</v>
      </c>
      <c r="G150" s="174">
        <v>1.99</v>
      </c>
      <c r="H150" s="174"/>
      <c r="I150" s="174"/>
      <c r="J150" s="174"/>
      <c r="K150" s="174"/>
      <c r="L150" s="234">
        <f t="shared" si="8"/>
        <v>43.795000000000002</v>
      </c>
      <c r="M150" s="33">
        <f t="shared" si="9"/>
        <v>43.794999999999995</v>
      </c>
    </row>
    <row r="151" spans="1:13" s="175" customFormat="1" ht="54" x14ac:dyDescent="0.2">
      <c r="A151" s="232">
        <v>150</v>
      </c>
      <c r="B151" s="61">
        <v>80</v>
      </c>
      <c r="C151" s="235" t="s">
        <v>415</v>
      </c>
      <c r="D151" s="180"/>
      <c r="E151" s="180"/>
      <c r="F151" s="174"/>
      <c r="G151" s="174">
        <v>5.99</v>
      </c>
      <c r="H151" s="174"/>
      <c r="I151" s="174"/>
      <c r="J151" s="174"/>
      <c r="K151" s="174"/>
      <c r="L151" s="234">
        <f t="shared" si="8"/>
        <v>5.99</v>
      </c>
      <c r="M151" s="33">
        <f t="shared" si="9"/>
        <v>5.99</v>
      </c>
    </row>
    <row r="152" spans="1:13" s="175" customFormat="1" ht="36" x14ac:dyDescent="0.2">
      <c r="A152" s="232">
        <v>151</v>
      </c>
      <c r="B152" s="61">
        <v>85</v>
      </c>
      <c r="C152" s="235" t="s">
        <v>416</v>
      </c>
      <c r="D152" s="180"/>
      <c r="E152" s="180"/>
      <c r="F152" s="174">
        <v>34.9</v>
      </c>
      <c r="G152" s="174"/>
      <c r="H152" s="174"/>
      <c r="I152" s="174"/>
      <c r="J152" s="174"/>
      <c r="K152" s="174"/>
      <c r="L152" s="234">
        <f t="shared" si="8"/>
        <v>34.9</v>
      </c>
      <c r="M152" s="33">
        <f t="shared" si="9"/>
        <v>34.9</v>
      </c>
    </row>
    <row r="153" spans="1:13" s="175" customFormat="1" ht="36" x14ac:dyDescent="0.2">
      <c r="A153" s="232">
        <v>152</v>
      </c>
      <c r="B153" s="99">
        <v>100</v>
      </c>
      <c r="C153" s="235" t="s">
        <v>417</v>
      </c>
      <c r="D153" s="180"/>
      <c r="E153" s="180"/>
      <c r="F153" s="174"/>
      <c r="G153" s="174"/>
      <c r="H153" s="174"/>
      <c r="I153" s="174">
        <v>62.6</v>
      </c>
      <c r="J153" s="174"/>
      <c r="K153" s="174"/>
      <c r="L153" s="234">
        <f t="shared" si="8"/>
        <v>62.6</v>
      </c>
      <c r="M153" s="33">
        <f t="shared" si="9"/>
        <v>62.6</v>
      </c>
    </row>
    <row r="154" spans="1:13" s="175" customFormat="1" ht="72" x14ac:dyDescent="0.2">
      <c r="A154" s="232">
        <v>153</v>
      </c>
      <c r="B154" s="61">
        <v>650</v>
      </c>
      <c r="C154" s="235" t="s">
        <v>418</v>
      </c>
      <c r="D154" s="180"/>
      <c r="E154" s="180"/>
      <c r="F154" s="174">
        <v>16.600000000000001</v>
      </c>
      <c r="G154" s="174"/>
      <c r="H154" s="174"/>
      <c r="I154" s="174"/>
      <c r="J154" s="174"/>
      <c r="K154" s="174"/>
      <c r="L154" s="234">
        <f t="shared" si="8"/>
        <v>16.600000000000001</v>
      </c>
      <c r="M154" s="33">
        <f t="shared" si="9"/>
        <v>16.600000000000001</v>
      </c>
    </row>
    <row r="155" spans="1:13" s="175" customFormat="1" ht="72" x14ac:dyDescent="0.2">
      <c r="A155" s="232">
        <v>154</v>
      </c>
      <c r="B155" s="61">
        <v>200</v>
      </c>
      <c r="C155" s="235" t="s">
        <v>419</v>
      </c>
      <c r="D155" s="180"/>
      <c r="E155" s="180"/>
      <c r="F155" s="174">
        <v>61</v>
      </c>
      <c r="G155" s="174"/>
      <c r="H155" s="174"/>
      <c r="I155" s="174"/>
      <c r="J155" s="174"/>
      <c r="K155" s="174"/>
      <c r="L155" s="234">
        <f t="shared" si="8"/>
        <v>61</v>
      </c>
      <c r="M155" s="33">
        <f t="shared" si="9"/>
        <v>61</v>
      </c>
    </row>
    <row r="156" spans="1:13" s="175" customFormat="1" ht="54" x14ac:dyDescent="0.2">
      <c r="A156" s="232">
        <v>155</v>
      </c>
      <c r="B156" s="61">
        <v>400</v>
      </c>
      <c r="C156" s="235" t="s">
        <v>420</v>
      </c>
      <c r="D156" s="180"/>
      <c r="E156" s="180"/>
      <c r="F156" s="174">
        <v>17.8</v>
      </c>
      <c r="G156" s="174"/>
      <c r="H156" s="174"/>
      <c r="I156" s="174"/>
      <c r="J156" s="174"/>
      <c r="K156" s="174"/>
      <c r="L156" s="234">
        <f t="shared" si="8"/>
        <v>17.8</v>
      </c>
      <c r="M156" s="33">
        <f t="shared" si="9"/>
        <v>17.8</v>
      </c>
    </row>
    <row r="157" spans="1:13" s="175" customFormat="1" ht="72" x14ac:dyDescent="0.2">
      <c r="A157" s="232">
        <v>156</v>
      </c>
      <c r="B157" s="61">
        <v>1100</v>
      </c>
      <c r="C157" s="235" t="s">
        <v>421</v>
      </c>
      <c r="D157" s="180"/>
      <c r="E157" s="180"/>
      <c r="F157" s="174">
        <v>22.9</v>
      </c>
      <c r="G157" s="174"/>
      <c r="H157" s="174"/>
      <c r="I157" s="174"/>
      <c r="J157" s="174"/>
      <c r="K157" s="174"/>
      <c r="L157" s="234">
        <f t="shared" si="8"/>
        <v>22.9</v>
      </c>
      <c r="M157" s="33">
        <f t="shared" si="9"/>
        <v>22.9</v>
      </c>
    </row>
    <row r="158" spans="1:13" s="175" customFormat="1" ht="54" x14ac:dyDescent="0.2">
      <c r="A158" s="232">
        <v>157</v>
      </c>
      <c r="B158" s="61">
        <v>325</v>
      </c>
      <c r="C158" s="235" t="s">
        <v>422</v>
      </c>
      <c r="D158" s="180"/>
      <c r="E158" s="180"/>
      <c r="F158" s="174">
        <v>6.8</v>
      </c>
      <c r="G158" s="174"/>
      <c r="H158" s="174"/>
      <c r="I158" s="174"/>
      <c r="J158" s="174"/>
      <c r="K158" s="174"/>
      <c r="L158" s="234">
        <f t="shared" si="8"/>
        <v>6.8</v>
      </c>
      <c r="M158" s="33">
        <f t="shared" si="9"/>
        <v>6.8</v>
      </c>
    </row>
    <row r="159" spans="1:13" s="175" customFormat="1" ht="54" x14ac:dyDescent="0.2">
      <c r="A159" s="232">
        <v>158</v>
      </c>
      <c r="B159" s="61">
        <v>315</v>
      </c>
      <c r="C159" s="235" t="s">
        <v>423</v>
      </c>
      <c r="D159" s="180"/>
      <c r="E159" s="180"/>
      <c r="F159" s="174">
        <v>13.1</v>
      </c>
      <c r="G159" s="174"/>
      <c r="H159" s="174"/>
      <c r="I159" s="174"/>
      <c r="J159" s="174"/>
      <c r="K159" s="174"/>
      <c r="L159" s="234">
        <f t="shared" si="8"/>
        <v>13.1</v>
      </c>
      <c r="M159" s="33">
        <f t="shared" si="9"/>
        <v>13.1</v>
      </c>
    </row>
    <row r="160" spans="1:13" s="175" customFormat="1" ht="162" x14ac:dyDescent="0.2">
      <c r="A160" s="232">
        <v>159</v>
      </c>
      <c r="B160" s="61">
        <v>143</v>
      </c>
      <c r="C160" s="235" t="s">
        <v>424</v>
      </c>
      <c r="D160" s="180"/>
      <c r="E160" s="180"/>
      <c r="F160" s="174">
        <v>34.9</v>
      </c>
      <c r="G160" s="174"/>
      <c r="H160" s="174"/>
      <c r="I160" s="174"/>
      <c r="J160" s="174"/>
      <c r="K160" s="174"/>
      <c r="L160" s="234">
        <f t="shared" si="8"/>
        <v>34.9</v>
      </c>
      <c r="M160" s="33">
        <f t="shared" si="9"/>
        <v>34.9</v>
      </c>
    </row>
    <row r="161" spans="1:13" s="175" customFormat="1" ht="144" x14ac:dyDescent="0.2">
      <c r="A161" s="232">
        <v>160</v>
      </c>
      <c r="B161" s="61">
        <v>138</v>
      </c>
      <c r="C161" s="235" t="s">
        <v>425</v>
      </c>
      <c r="D161" s="180"/>
      <c r="E161" s="180"/>
      <c r="F161" s="174"/>
      <c r="G161" s="241"/>
      <c r="H161" s="174">
        <v>45.9</v>
      </c>
      <c r="I161" s="174"/>
      <c r="J161" s="174"/>
      <c r="K161" s="174"/>
      <c r="L161" s="234">
        <f t="shared" si="8"/>
        <v>45.9</v>
      </c>
      <c r="M161" s="33">
        <f t="shared" si="9"/>
        <v>45.9</v>
      </c>
    </row>
    <row r="162" spans="1:13" s="175" customFormat="1" ht="36" x14ac:dyDescent="0.2">
      <c r="A162" s="232">
        <v>161</v>
      </c>
      <c r="B162" s="61">
        <v>32</v>
      </c>
      <c r="C162" s="235" t="s">
        <v>426</v>
      </c>
      <c r="D162" s="180"/>
      <c r="E162" s="180"/>
      <c r="F162" s="174">
        <v>94.9</v>
      </c>
      <c r="G162" s="174"/>
      <c r="H162" s="174"/>
      <c r="I162" s="174"/>
      <c r="J162" s="174"/>
      <c r="K162" s="174"/>
      <c r="L162" s="234">
        <f t="shared" ref="L162:L180" si="10">MEDIAN(D162:K162)</f>
        <v>94.9</v>
      </c>
      <c r="M162" s="33">
        <f t="shared" ref="M162:M180" si="11">AVERAGE(D162:K162)</f>
        <v>94.9</v>
      </c>
    </row>
    <row r="163" spans="1:13" s="175" customFormat="1" ht="54" x14ac:dyDescent="0.2">
      <c r="A163" s="232">
        <v>162</v>
      </c>
      <c r="B163" s="61">
        <v>105</v>
      </c>
      <c r="C163" s="238" t="s">
        <v>427</v>
      </c>
      <c r="D163" s="180"/>
      <c r="E163" s="180"/>
      <c r="F163" s="174"/>
      <c r="G163" s="174"/>
      <c r="H163" s="174"/>
      <c r="I163" s="174"/>
      <c r="J163" s="174"/>
      <c r="K163" s="174">
        <v>23.1</v>
      </c>
      <c r="L163" s="234">
        <f t="shared" si="10"/>
        <v>23.1</v>
      </c>
      <c r="M163" s="33">
        <f t="shared" si="11"/>
        <v>23.1</v>
      </c>
    </row>
    <row r="164" spans="1:13" s="175" customFormat="1" ht="90" x14ac:dyDescent="0.2">
      <c r="A164" s="232">
        <v>163</v>
      </c>
      <c r="B164" s="61">
        <v>35</v>
      </c>
      <c r="C164" s="235" t="s">
        <v>428</v>
      </c>
      <c r="D164" s="180"/>
      <c r="E164" s="180"/>
      <c r="F164" s="174"/>
      <c r="G164" s="174">
        <v>56.99</v>
      </c>
      <c r="H164" s="174"/>
      <c r="I164" s="174"/>
      <c r="J164" s="174"/>
      <c r="K164" s="174"/>
      <c r="L164" s="234">
        <f t="shared" si="10"/>
        <v>56.99</v>
      </c>
      <c r="M164" s="33">
        <f t="shared" si="11"/>
        <v>56.99</v>
      </c>
    </row>
    <row r="165" spans="1:13" s="175" customFormat="1" ht="36" x14ac:dyDescent="0.2">
      <c r="A165" s="232">
        <v>164</v>
      </c>
      <c r="B165" s="61">
        <v>145</v>
      </c>
      <c r="C165" s="235" t="s">
        <v>429</v>
      </c>
      <c r="D165" s="180"/>
      <c r="E165" s="180"/>
      <c r="F165" s="174"/>
      <c r="G165" s="174"/>
      <c r="H165" s="174">
        <v>6.5</v>
      </c>
      <c r="I165" s="174"/>
      <c r="J165" s="174"/>
      <c r="K165" s="174"/>
      <c r="L165" s="234">
        <f t="shared" si="10"/>
        <v>6.5</v>
      </c>
      <c r="M165" s="33">
        <f t="shared" si="11"/>
        <v>6.5</v>
      </c>
    </row>
    <row r="166" spans="1:13" s="175" customFormat="1" ht="36" x14ac:dyDescent="0.2">
      <c r="A166" s="232">
        <v>165</v>
      </c>
      <c r="B166" s="61">
        <v>100</v>
      </c>
      <c r="C166" s="233" t="s">
        <v>430</v>
      </c>
      <c r="D166" s="180"/>
      <c r="E166" s="180"/>
      <c r="F166" s="174">
        <v>7</v>
      </c>
      <c r="G166" s="174"/>
      <c r="H166" s="174"/>
      <c r="I166" s="174"/>
      <c r="J166" s="174"/>
      <c r="K166" s="174"/>
      <c r="L166" s="234">
        <f t="shared" si="10"/>
        <v>7</v>
      </c>
      <c r="M166" s="33">
        <f t="shared" si="11"/>
        <v>7</v>
      </c>
    </row>
    <row r="167" spans="1:13" s="175" customFormat="1" ht="36" x14ac:dyDescent="0.2">
      <c r="A167" s="232">
        <v>166</v>
      </c>
      <c r="B167" s="61">
        <v>86</v>
      </c>
      <c r="C167" s="235" t="s">
        <v>431</v>
      </c>
      <c r="D167" s="180"/>
      <c r="E167" s="180"/>
      <c r="F167" s="174">
        <v>189.9</v>
      </c>
      <c r="G167" s="174">
        <v>243.99</v>
      </c>
      <c r="H167" s="174">
        <v>223.9</v>
      </c>
      <c r="I167" s="174"/>
      <c r="J167" s="174"/>
      <c r="K167" s="174"/>
      <c r="L167" s="234">
        <f t="shared" si="10"/>
        <v>223.9</v>
      </c>
      <c r="M167" s="33">
        <f t="shared" si="11"/>
        <v>219.26333333333332</v>
      </c>
    </row>
    <row r="168" spans="1:13" s="175" customFormat="1" ht="18" x14ac:dyDescent="0.2">
      <c r="A168" s="232">
        <v>167</v>
      </c>
      <c r="B168" s="61">
        <v>62</v>
      </c>
      <c r="C168" s="235" t="s">
        <v>432</v>
      </c>
      <c r="D168" s="180"/>
      <c r="E168" s="180"/>
      <c r="F168" s="174"/>
      <c r="G168" s="174"/>
      <c r="H168" s="174"/>
      <c r="I168" s="174"/>
      <c r="J168" s="174"/>
      <c r="K168" s="174"/>
      <c r="L168" s="234" t="e">
        <f t="shared" si="10"/>
        <v>#NUM!</v>
      </c>
      <c r="M168" s="33" t="e">
        <f t="shared" si="11"/>
        <v>#DIV/0!</v>
      </c>
    </row>
    <row r="169" spans="1:13" s="175" customFormat="1" ht="36" x14ac:dyDescent="0.2">
      <c r="A169" s="232">
        <v>168</v>
      </c>
      <c r="B169" s="61">
        <v>57</v>
      </c>
      <c r="C169" s="235" t="s">
        <v>433</v>
      </c>
      <c r="D169" s="180"/>
      <c r="E169" s="180"/>
      <c r="F169" s="174">
        <v>12.6</v>
      </c>
      <c r="G169" s="174"/>
      <c r="H169" s="174"/>
      <c r="I169" s="174"/>
      <c r="J169" s="174"/>
      <c r="K169" s="174"/>
      <c r="L169" s="234">
        <f t="shared" si="10"/>
        <v>12.6</v>
      </c>
      <c r="M169" s="33">
        <f t="shared" si="11"/>
        <v>12.6</v>
      </c>
    </row>
    <row r="170" spans="1:13" s="175" customFormat="1" ht="36" x14ac:dyDescent="0.2">
      <c r="A170" s="232">
        <v>169</v>
      </c>
      <c r="B170" s="61">
        <v>62</v>
      </c>
      <c r="C170" s="235" t="s">
        <v>434</v>
      </c>
      <c r="D170" s="180"/>
      <c r="E170" s="180"/>
      <c r="F170" s="174">
        <v>12.6</v>
      </c>
      <c r="G170" s="174"/>
      <c r="H170" s="174"/>
      <c r="I170" s="174"/>
      <c r="J170" s="174"/>
      <c r="K170" s="174"/>
      <c r="L170" s="234">
        <f t="shared" si="10"/>
        <v>12.6</v>
      </c>
      <c r="M170" s="33">
        <f t="shared" si="11"/>
        <v>12.6</v>
      </c>
    </row>
    <row r="171" spans="1:13" s="175" customFormat="1" ht="36" x14ac:dyDescent="0.2">
      <c r="A171" s="232">
        <v>170</v>
      </c>
      <c r="B171" s="61">
        <v>105</v>
      </c>
      <c r="C171" s="235" t="s">
        <v>435</v>
      </c>
      <c r="D171" s="180"/>
      <c r="E171" s="180"/>
      <c r="F171" s="174">
        <v>12.6</v>
      </c>
      <c r="G171" s="174">
        <v>10.99</v>
      </c>
      <c r="H171" s="174"/>
      <c r="I171" s="174"/>
      <c r="J171" s="174"/>
      <c r="K171" s="174"/>
      <c r="L171" s="234">
        <f t="shared" si="10"/>
        <v>11.795</v>
      </c>
      <c r="M171" s="33">
        <f t="shared" si="11"/>
        <v>11.795</v>
      </c>
    </row>
    <row r="172" spans="1:13" s="175" customFormat="1" ht="36" x14ac:dyDescent="0.2">
      <c r="A172" s="232">
        <v>171</v>
      </c>
      <c r="B172" s="61">
        <v>62</v>
      </c>
      <c r="C172" s="235" t="s">
        <v>436</v>
      </c>
      <c r="D172" s="180"/>
      <c r="E172" s="180"/>
      <c r="F172" s="174"/>
      <c r="G172" s="174"/>
      <c r="H172" s="174"/>
      <c r="I172" s="174"/>
      <c r="J172" s="174"/>
      <c r="K172" s="174"/>
      <c r="L172" s="234" t="e">
        <f t="shared" si="10"/>
        <v>#NUM!</v>
      </c>
      <c r="M172" s="33" t="e">
        <f t="shared" si="11"/>
        <v>#DIV/0!</v>
      </c>
    </row>
    <row r="173" spans="1:13" s="175" customFormat="1" ht="36" x14ac:dyDescent="0.2">
      <c r="A173" s="232">
        <v>172</v>
      </c>
      <c r="B173" s="61">
        <v>67</v>
      </c>
      <c r="C173" s="235" t="s">
        <v>437</v>
      </c>
      <c r="D173" s="180"/>
      <c r="E173" s="180"/>
      <c r="F173" s="174"/>
      <c r="G173" s="174"/>
      <c r="H173" s="174"/>
      <c r="I173" s="174"/>
      <c r="J173" s="174"/>
      <c r="K173" s="174"/>
      <c r="L173" s="234" t="e">
        <f t="shared" si="10"/>
        <v>#NUM!</v>
      </c>
      <c r="M173" s="33" t="e">
        <f t="shared" si="11"/>
        <v>#DIV/0!</v>
      </c>
    </row>
    <row r="174" spans="1:13" s="175" customFormat="1" ht="36" x14ac:dyDescent="0.2">
      <c r="A174" s="232">
        <v>173</v>
      </c>
      <c r="B174" s="61">
        <v>65</v>
      </c>
      <c r="C174" s="247" t="s">
        <v>438</v>
      </c>
      <c r="D174" s="180"/>
      <c r="E174" s="180"/>
      <c r="F174" s="174"/>
      <c r="G174" s="174"/>
      <c r="H174" s="174"/>
      <c r="I174" s="174"/>
      <c r="J174" s="174"/>
      <c r="K174" s="174"/>
      <c r="L174" s="234" t="e">
        <f t="shared" si="10"/>
        <v>#NUM!</v>
      </c>
      <c r="M174" s="33" t="e">
        <f t="shared" si="11"/>
        <v>#DIV/0!</v>
      </c>
    </row>
    <row r="175" spans="1:13" s="175" customFormat="1" ht="90" x14ac:dyDescent="0.2">
      <c r="A175" s="232">
        <v>174</v>
      </c>
      <c r="B175" s="61">
        <v>640</v>
      </c>
      <c r="C175" s="235" t="s">
        <v>439</v>
      </c>
      <c r="D175" s="180"/>
      <c r="E175" s="180"/>
      <c r="F175" s="174">
        <v>13.3</v>
      </c>
      <c r="G175" s="174">
        <v>0.69</v>
      </c>
      <c r="H175" s="174"/>
      <c r="I175" s="174"/>
      <c r="J175" s="174"/>
      <c r="K175" s="174"/>
      <c r="L175" s="234">
        <f t="shared" si="10"/>
        <v>6.995000000000001</v>
      </c>
      <c r="M175" s="33">
        <f t="shared" si="11"/>
        <v>6.9950000000000001</v>
      </c>
    </row>
    <row r="176" spans="1:13" s="175" customFormat="1" ht="72" x14ac:dyDescent="0.2">
      <c r="A176" s="232">
        <v>175</v>
      </c>
      <c r="B176" s="61">
        <v>185</v>
      </c>
      <c r="C176" s="233" t="s">
        <v>440</v>
      </c>
      <c r="D176" s="180"/>
      <c r="E176" s="180"/>
      <c r="F176" s="174">
        <v>99.9</v>
      </c>
      <c r="G176" s="174"/>
      <c r="H176" s="174"/>
      <c r="I176" s="174"/>
      <c r="J176" s="174"/>
      <c r="K176" s="174"/>
      <c r="L176" s="234">
        <f t="shared" si="10"/>
        <v>99.9</v>
      </c>
      <c r="M176" s="33">
        <f t="shared" si="11"/>
        <v>99.9</v>
      </c>
    </row>
    <row r="177" spans="1:13" s="175" customFormat="1" ht="36" x14ac:dyDescent="0.2">
      <c r="A177" s="232">
        <v>176</v>
      </c>
      <c r="B177" s="61">
        <v>230</v>
      </c>
      <c r="C177" s="233" t="s">
        <v>441</v>
      </c>
      <c r="D177" s="180"/>
      <c r="E177" s="180"/>
      <c r="F177" s="174">
        <v>43.4</v>
      </c>
      <c r="G177" s="174"/>
      <c r="H177" s="174"/>
      <c r="I177" s="174"/>
      <c r="J177" s="174"/>
      <c r="K177" s="174"/>
      <c r="L177" s="234">
        <f t="shared" si="10"/>
        <v>43.4</v>
      </c>
      <c r="M177" s="33">
        <f t="shared" si="11"/>
        <v>43.4</v>
      </c>
    </row>
    <row r="178" spans="1:13" s="175" customFormat="1" ht="36" x14ac:dyDescent="0.2">
      <c r="A178" s="232">
        <v>177</v>
      </c>
      <c r="B178" s="61">
        <v>71</v>
      </c>
      <c r="C178" s="235" t="s">
        <v>442</v>
      </c>
      <c r="D178" s="180"/>
      <c r="E178" s="180"/>
      <c r="F178" s="174">
        <v>18.899999999999999</v>
      </c>
      <c r="G178" s="174">
        <v>3.79</v>
      </c>
      <c r="H178" s="174"/>
      <c r="I178" s="174"/>
      <c r="J178" s="174"/>
      <c r="K178" s="174"/>
      <c r="L178" s="234">
        <f t="shared" si="10"/>
        <v>11.344999999999999</v>
      </c>
      <c r="M178" s="33">
        <f t="shared" si="11"/>
        <v>11.344999999999999</v>
      </c>
    </row>
    <row r="179" spans="1:13" s="175" customFormat="1" ht="36" x14ac:dyDescent="0.2">
      <c r="A179" s="232">
        <v>178</v>
      </c>
      <c r="B179" s="61">
        <v>121</v>
      </c>
      <c r="C179" s="235" t="s">
        <v>443</v>
      </c>
      <c r="D179" s="180"/>
      <c r="E179" s="180"/>
      <c r="F179" s="174">
        <v>18.899999999999999</v>
      </c>
      <c r="G179" s="174">
        <v>11.99</v>
      </c>
      <c r="H179" s="174"/>
      <c r="I179" s="174"/>
      <c r="J179" s="174"/>
      <c r="K179" s="174"/>
      <c r="L179" s="234">
        <f t="shared" si="10"/>
        <v>15.445</v>
      </c>
      <c r="M179" s="33">
        <f t="shared" si="11"/>
        <v>15.445</v>
      </c>
    </row>
    <row r="180" spans="1:13" s="175" customFormat="1" ht="54" x14ac:dyDescent="0.2">
      <c r="A180" s="232">
        <v>179</v>
      </c>
      <c r="B180" s="139">
        <v>545</v>
      </c>
      <c r="C180" s="248" t="s">
        <v>444</v>
      </c>
      <c r="D180" s="249"/>
      <c r="E180" s="249"/>
      <c r="F180" s="250"/>
      <c r="G180" s="250"/>
      <c r="H180" s="250">
        <v>16.5</v>
      </c>
      <c r="I180" s="250"/>
      <c r="J180" s="250"/>
      <c r="K180" s="250"/>
      <c r="L180" s="250">
        <f t="shared" si="10"/>
        <v>16.5</v>
      </c>
      <c r="M180" s="251">
        <f t="shared" si="11"/>
        <v>16.5</v>
      </c>
    </row>
  </sheetData>
  <hyperlinks>
    <hyperlink ref="D1" r:id="rId1"/>
  </hyperlinks>
  <pageMargins left="0.25" right="0.25" top="0.75" bottom="0.75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showGridLines="0" topLeftCell="A167" zoomScale="110" zoomScaleNormal="110" workbookViewId="0">
      <selection activeCell="F172" sqref="F172"/>
    </sheetView>
  </sheetViews>
  <sheetFormatPr defaultColWidth="9.140625" defaultRowHeight="15.75" x14ac:dyDescent="0.25"/>
  <cols>
    <col min="1" max="1" width="6.140625" style="223" customWidth="1"/>
    <col min="2" max="2" width="10" style="252" customWidth="1"/>
    <col min="3" max="3" width="5.7109375" style="252" customWidth="1"/>
    <col min="4" max="4" width="56" style="253" customWidth="1"/>
    <col min="5" max="5" width="17.28515625" style="253" customWidth="1"/>
    <col min="6" max="6" width="9.7109375" style="254" customWidth="1"/>
    <col min="7" max="7" width="10.140625" style="253" customWidth="1"/>
    <col min="8" max="8" width="7.5703125" style="252" customWidth="1"/>
    <col min="9" max="9" width="12.140625" style="279" customWidth="1"/>
    <col min="10" max="10" width="9.42578125" style="253" customWidth="1"/>
    <col min="11" max="11" width="16.7109375" style="253" customWidth="1"/>
    <col min="12" max="12" width="34.85546875" style="253" customWidth="1"/>
    <col min="13" max="16384" width="9.140625" style="253"/>
  </cols>
  <sheetData>
    <row r="1" spans="1:11" s="252" customFormat="1" ht="29.25" customHeight="1" x14ac:dyDescent="0.25">
      <c r="A1" s="272" t="s">
        <v>2</v>
      </c>
      <c r="B1" s="255" t="s">
        <v>3</v>
      </c>
      <c r="C1" s="255" t="s">
        <v>17</v>
      </c>
      <c r="D1" s="255" t="s">
        <v>6</v>
      </c>
      <c r="E1" s="255" t="s">
        <v>519</v>
      </c>
      <c r="F1" s="255" t="s">
        <v>517</v>
      </c>
      <c r="G1" s="255" t="s">
        <v>506</v>
      </c>
      <c r="H1" s="255" t="s">
        <v>518</v>
      </c>
      <c r="I1" s="276" t="s">
        <v>507</v>
      </c>
      <c r="J1" s="255" t="s">
        <v>508</v>
      </c>
      <c r="K1" s="257"/>
    </row>
    <row r="2" spans="1:11" ht="69" customHeight="1" thickBot="1" x14ac:dyDescent="0.3">
      <c r="A2" s="232">
        <v>1</v>
      </c>
      <c r="B2" s="135">
        <v>440975</v>
      </c>
      <c r="C2" s="256" t="s">
        <v>15</v>
      </c>
      <c r="D2" s="201" t="s">
        <v>268</v>
      </c>
      <c r="E2" s="273">
        <v>17.53</v>
      </c>
      <c r="F2" s="257">
        <v>100</v>
      </c>
      <c r="G2" s="257">
        <v>2</v>
      </c>
      <c r="H2" s="257">
        <v>100</v>
      </c>
      <c r="I2" s="277"/>
      <c r="J2" s="258">
        <f t="shared" ref="J2:J15" si="0">F2+G2+H2+I2</f>
        <v>202</v>
      </c>
      <c r="K2" s="274">
        <f>E2*J2</f>
        <v>3541.0600000000004</v>
      </c>
    </row>
    <row r="3" spans="1:11" ht="51.75" customHeight="1" thickBot="1" x14ac:dyDescent="0.3">
      <c r="A3" s="232">
        <v>2</v>
      </c>
      <c r="B3" s="59">
        <v>315805</v>
      </c>
      <c r="C3" s="256" t="s">
        <v>509</v>
      </c>
      <c r="D3" s="207" t="s">
        <v>269</v>
      </c>
      <c r="E3" s="273">
        <v>30.38</v>
      </c>
      <c r="F3" s="257">
        <v>50</v>
      </c>
      <c r="G3" s="257">
        <v>15</v>
      </c>
      <c r="H3" s="259">
        <v>0</v>
      </c>
      <c r="I3" s="277">
        <v>5</v>
      </c>
      <c r="J3" s="258">
        <f t="shared" si="0"/>
        <v>70</v>
      </c>
      <c r="K3" s="274">
        <f t="shared" ref="K3:K66" si="1">E3*J3</f>
        <v>2126.6</v>
      </c>
    </row>
    <row r="4" spans="1:11" ht="26.25" customHeight="1" thickBot="1" x14ac:dyDescent="0.3">
      <c r="A4" s="232">
        <v>3</v>
      </c>
      <c r="B4" s="59">
        <v>483448</v>
      </c>
      <c r="C4" s="260" t="s">
        <v>509</v>
      </c>
      <c r="D4" s="207" t="s">
        <v>270</v>
      </c>
      <c r="E4" s="273">
        <v>16.25</v>
      </c>
      <c r="F4" s="261">
        <v>30</v>
      </c>
      <c r="G4" s="261">
        <v>15</v>
      </c>
      <c r="H4" s="262">
        <v>10</v>
      </c>
      <c r="I4" s="278">
        <v>10</v>
      </c>
      <c r="J4" s="258">
        <f t="shared" si="0"/>
        <v>65</v>
      </c>
      <c r="K4" s="274">
        <f t="shared" si="1"/>
        <v>1056.25</v>
      </c>
    </row>
    <row r="5" spans="1:11" ht="25.5" customHeight="1" thickBot="1" x14ac:dyDescent="0.3">
      <c r="A5" s="232">
        <v>4</v>
      </c>
      <c r="B5" s="59">
        <v>394528</v>
      </c>
      <c r="C5" s="260" t="s">
        <v>509</v>
      </c>
      <c r="D5" s="207" t="s">
        <v>271</v>
      </c>
      <c r="E5" s="273">
        <v>9.1199999999999992</v>
      </c>
      <c r="F5" s="261">
        <v>50</v>
      </c>
      <c r="G5" s="261">
        <v>10</v>
      </c>
      <c r="H5" s="262">
        <v>10</v>
      </c>
      <c r="I5" s="278">
        <v>5</v>
      </c>
      <c r="J5" s="258">
        <f t="shared" si="0"/>
        <v>75</v>
      </c>
      <c r="K5" s="274">
        <f t="shared" si="1"/>
        <v>683.99999999999989</v>
      </c>
    </row>
    <row r="6" spans="1:11" ht="51" customHeight="1" thickBot="1" x14ac:dyDescent="0.3">
      <c r="A6" s="232">
        <v>5</v>
      </c>
      <c r="B6" s="59">
        <v>380802</v>
      </c>
      <c r="C6" s="256" t="s">
        <v>17</v>
      </c>
      <c r="D6" s="201" t="s">
        <v>272</v>
      </c>
      <c r="E6" s="273">
        <v>36.69</v>
      </c>
      <c r="F6" s="257">
        <v>60</v>
      </c>
      <c r="G6" s="257">
        <v>20</v>
      </c>
      <c r="H6" s="257">
        <v>50</v>
      </c>
      <c r="I6" s="277">
        <v>10</v>
      </c>
      <c r="J6" s="258">
        <f t="shared" si="0"/>
        <v>140</v>
      </c>
      <c r="K6" s="274">
        <f t="shared" si="1"/>
        <v>5136.5999999999995</v>
      </c>
    </row>
    <row r="7" spans="1:11" ht="36.75" thickBot="1" x14ac:dyDescent="0.3">
      <c r="A7" s="232">
        <v>6</v>
      </c>
      <c r="B7" s="59">
        <v>459718</v>
      </c>
      <c r="C7" s="256" t="s">
        <v>17</v>
      </c>
      <c r="D7" s="201" t="s">
        <v>273</v>
      </c>
      <c r="E7" s="273">
        <v>75.41</v>
      </c>
      <c r="F7" s="257">
        <v>35</v>
      </c>
      <c r="G7" s="257">
        <v>30</v>
      </c>
      <c r="H7" s="257">
        <v>20</v>
      </c>
      <c r="I7" s="277"/>
      <c r="J7" s="258">
        <f t="shared" si="0"/>
        <v>85</v>
      </c>
      <c r="K7" s="274">
        <f t="shared" si="1"/>
        <v>6409.8499999999995</v>
      </c>
    </row>
    <row r="8" spans="1:11" ht="16.5" thickBot="1" x14ac:dyDescent="0.3">
      <c r="A8" s="232">
        <v>7</v>
      </c>
      <c r="B8" s="59">
        <v>202526</v>
      </c>
      <c r="C8" s="256" t="s">
        <v>17</v>
      </c>
      <c r="D8" s="201" t="s">
        <v>274</v>
      </c>
      <c r="E8" s="273">
        <v>1.94</v>
      </c>
      <c r="F8" s="257">
        <v>30</v>
      </c>
      <c r="G8" s="257">
        <v>250</v>
      </c>
      <c r="H8" s="257">
        <v>50</v>
      </c>
      <c r="I8" s="277">
        <v>30</v>
      </c>
      <c r="J8" s="258">
        <f t="shared" si="0"/>
        <v>360</v>
      </c>
      <c r="K8" s="274">
        <f t="shared" si="1"/>
        <v>698.4</v>
      </c>
    </row>
    <row r="9" spans="1:11" ht="24.75" thickBot="1" x14ac:dyDescent="0.3">
      <c r="A9" s="232">
        <v>8</v>
      </c>
      <c r="B9" s="59">
        <v>602196</v>
      </c>
      <c r="C9" s="260" t="s">
        <v>15</v>
      </c>
      <c r="D9" s="207" t="s">
        <v>275</v>
      </c>
      <c r="E9" s="273">
        <v>11.09</v>
      </c>
      <c r="F9" s="261">
        <v>2000</v>
      </c>
      <c r="G9" s="261">
        <v>200</v>
      </c>
      <c r="H9" s="262">
        <v>0</v>
      </c>
      <c r="I9" s="278">
        <v>50</v>
      </c>
      <c r="J9" s="258">
        <f t="shared" si="0"/>
        <v>2250</v>
      </c>
      <c r="K9" s="274">
        <f t="shared" si="1"/>
        <v>24952.5</v>
      </c>
    </row>
    <row r="10" spans="1:11" ht="24.75" thickBot="1" x14ac:dyDescent="0.3">
      <c r="A10" s="232">
        <v>9</v>
      </c>
      <c r="B10" s="59">
        <v>419419</v>
      </c>
      <c r="C10" s="260" t="s">
        <v>15</v>
      </c>
      <c r="D10" s="207" t="s">
        <v>276</v>
      </c>
      <c r="E10" s="273">
        <v>14.15</v>
      </c>
      <c r="F10" s="261">
        <v>500</v>
      </c>
      <c r="G10" s="261">
        <v>30</v>
      </c>
      <c r="H10" s="262">
        <v>0</v>
      </c>
      <c r="I10" s="278">
        <v>50</v>
      </c>
      <c r="J10" s="258">
        <f t="shared" si="0"/>
        <v>580</v>
      </c>
      <c r="K10" s="274">
        <f t="shared" si="1"/>
        <v>8207</v>
      </c>
    </row>
    <row r="11" spans="1:11" ht="19.5" customHeight="1" thickBot="1" x14ac:dyDescent="0.3">
      <c r="A11" s="232">
        <v>10</v>
      </c>
      <c r="B11" s="59">
        <v>206997</v>
      </c>
      <c r="C11" s="260" t="s">
        <v>17</v>
      </c>
      <c r="D11" s="207" t="s">
        <v>277</v>
      </c>
      <c r="E11" s="273">
        <v>33.82</v>
      </c>
      <c r="F11" s="261">
        <v>50</v>
      </c>
      <c r="G11" s="261">
        <v>50</v>
      </c>
      <c r="H11" s="262">
        <v>0</v>
      </c>
      <c r="I11" s="278">
        <v>80</v>
      </c>
      <c r="J11" s="258">
        <f t="shared" si="0"/>
        <v>180</v>
      </c>
      <c r="K11" s="274">
        <f t="shared" si="1"/>
        <v>6087.6</v>
      </c>
    </row>
    <row r="12" spans="1:11" ht="29.25" customHeight="1" thickBot="1" x14ac:dyDescent="0.3">
      <c r="A12" s="232">
        <v>11</v>
      </c>
      <c r="B12" s="59">
        <v>284808</v>
      </c>
      <c r="C12" s="260" t="s">
        <v>26</v>
      </c>
      <c r="D12" s="207" t="s">
        <v>278</v>
      </c>
      <c r="E12" s="273">
        <v>30.26</v>
      </c>
      <c r="F12" s="261">
        <v>80</v>
      </c>
      <c r="G12" s="261">
        <v>100</v>
      </c>
      <c r="H12" s="262">
        <v>0</v>
      </c>
      <c r="I12" s="278">
        <v>20</v>
      </c>
      <c r="J12" s="258">
        <f t="shared" si="0"/>
        <v>200</v>
      </c>
      <c r="K12" s="274">
        <f t="shared" si="1"/>
        <v>6052</v>
      </c>
    </row>
    <row r="13" spans="1:11" ht="27.75" customHeight="1" thickBot="1" x14ac:dyDescent="0.3">
      <c r="A13" s="232">
        <v>12</v>
      </c>
      <c r="B13" s="59">
        <v>439982</v>
      </c>
      <c r="C13" s="260" t="s">
        <v>26</v>
      </c>
      <c r="D13" s="207" t="s">
        <v>279</v>
      </c>
      <c r="E13" s="273">
        <v>30.08</v>
      </c>
      <c r="F13" s="261">
        <v>80</v>
      </c>
      <c r="G13" s="261">
        <v>100</v>
      </c>
      <c r="H13" s="262">
        <v>0</v>
      </c>
      <c r="I13" s="278">
        <v>30</v>
      </c>
      <c r="J13" s="258">
        <f t="shared" si="0"/>
        <v>210</v>
      </c>
      <c r="K13" s="274">
        <f t="shared" si="1"/>
        <v>6316.7999999999993</v>
      </c>
    </row>
    <row r="14" spans="1:11" ht="16.5" thickBot="1" x14ac:dyDescent="0.3">
      <c r="A14" s="232">
        <v>13</v>
      </c>
      <c r="B14" s="75">
        <v>614546</v>
      </c>
      <c r="C14" s="260" t="s">
        <v>17</v>
      </c>
      <c r="D14" s="201" t="s">
        <v>280</v>
      </c>
      <c r="E14" s="273">
        <v>17.07</v>
      </c>
      <c r="F14" s="257">
        <v>10</v>
      </c>
      <c r="G14" s="257">
        <v>20</v>
      </c>
      <c r="H14" s="257">
        <v>30</v>
      </c>
      <c r="I14" s="277"/>
      <c r="J14" s="258">
        <f t="shared" si="0"/>
        <v>60</v>
      </c>
      <c r="K14" s="274">
        <f t="shared" si="1"/>
        <v>1024.2</v>
      </c>
    </row>
    <row r="15" spans="1:11" ht="32.25" customHeight="1" thickBot="1" x14ac:dyDescent="0.3">
      <c r="A15" s="232">
        <v>14</v>
      </c>
      <c r="B15" s="75">
        <v>407951</v>
      </c>
      <c r="C15" s="256" t="s">
        <v>17</v>
      </c>
      <c r="D15" s="201" t="s">
        <v>281</v>
      </c>
      <c r="E15" s="273">
        <v>9</v>
      </c>
      <c r="F15" s="257">
        <v>50</v>
      </c>
      <c r="G15" s="257">
        <v>150</v>
      </c>
      <c r="H15" s="257">
        <v>10</v>
      </c>
      <c r="I15" s="277"/>
      <c r="J15" s="258">
        <f t="shared" si="0"/>
        <v>210</v>
      </c>
      <c r="K15" s="274">
        <f t="shared" si="1"/>
        <v>1890</v>
      </c>
    </row>
    <row r="16" spans="1:11" ht="56.25" customHeight="1" thickBot="1" x14ac:dyDescent="0.3">
      <c r="A16" s="232">
        <v>15</v>
      </c>
      <c r="B16" s="59">
        <v>253434</v>
      </c>
      <c r="C16" s="256" t="s">
        <v>15</v>
      </c>
      <c r="D16" s="201" t="s">
        <v>282</v>
      </c>
      <c r="E16" s="273">
        <v>8.76</v>
      </c>
      <c r="F16" s="257">
        <v>200</v>
      </c>
      <c r="G16" s="257">
        <v>50</v>
      </c>
      <c r="H16" s="257">
        <v>50</v>
      </c>
      <c r="I16" s="277">
        <v>30</v>
      </c>
      <c r="J16" s="258">
        <f t="shared" ref="J16:J31" si="2">F16+G16+H16+I16</f>
        <v>330</v>
      </c>
      <c r="K16" s="274">
        <f t="shared" si="1"/>
        <v>2890.7999999999997</v>
      </c>
    </row>
    <row r="17" spans="1:11" ht="33.75" customHeight="1" thickBot="1" x14ac:dyDescent="0.3">
      <c r="A17" s="232">
        <v>16</v>
      </c>
      <c r="B17" s="59">
        <v>435057</v>
      </c>
      <c r="C17" s="260" t="s">
        <v>17</v>
      </c>
      <c r="D17" s="207" t="s">
        <v>510</v>
      </c>
      <c r="E17" s="273">
        <v>12.17</v>
      </c>
      <c r="F17" s="261">
        <v>400</v>
      </c>
      <c r="G17" s="261">
        <v>20</v>
      </c>
      <c r="H17" s="262">
        <v>150</v>
      </c>
      <c r="I17" s="278">
        <v>20</v>
      </c>
      <c r="J17" s="258">
        <f t="shared" si="2"/>
        <v>590</v>
      </c>
      <c r="K17" s="274">
        <f t="shared" si="1"/>
        <v>7180.3</v>
      </c>
    </row>
    <row r="18" spans="1:11" ht="43.5" customHeight="1" thickBot="1" x14ac:dyDescent="0.3">
      <c r="A18" s="232">
        <v>17</v>
      </c>
      <c r="B18" s="59">
        <v>428584</v>
      </c>
      <c r="C18" s="256" t="s">
        <v>17</v>
      </c>
      <c r="D18" s="201" t="s">
        <v>284</v>
      </c>
      <c r="E18" s="273">
        <v>3.19</v>
      </c>
      <c r="F18" s="257">
        <v>50</v>
      </c>
      <c r="G18" s="257">
        <v>400</v>
      </c>
      <c r="H18" s="257">
        <v>200</v>
      </c>
      <c r="I18" s="277">
        <v>100</v>
      </c>
      <c r="J18" s="258">
        <f t="shared" si="2"/>
        <v>750</v>
      </c>
      <c r="K18" s="274">
        <f t="shared" si="1"/>
        <v>2392.5</v>
      </c>
    </row>
    <row r="19" spans="1:11" ht="63.75" customHeight="1" thickBot="1" x14ac:dyDescent="0.3">
      <c r="A19" s="232">
        <v>18</v>
      </c>
      <c r="B19" s="59">
        <v>483869</v>
      </c>
      <c r="C19" s="256" t="s">
        <v>15</v>
      </c>
      <c r="D19" s="207" t="s">
        <v>285</v>
      </c>
      <c r="E19" s="273">
        <v>89.46</v>
      </c>
      <c r="F19" s="264">
        <v>100</v>
      </c>
      <c r="G19" s="264">
        <v>150</v>
      </c>
      <c r="H19" s="265">
        <v>100</v>
      </c>
      <c r="I19" s="277">
        <v>100</v>
      </c>
      <c r="J19" s="258">
        <f t="shared" si="2"/>
        <v>450</v>
      </c>
      <c r="K19" s="274">
        <f t="shared" si="1"/>
        <v>40257</v>
      </c>
    </row>
    <row r="20" spans="1:11" ht="29.25" customHeight="1" thickBot="1" x14ac:dyDescent="0.3">
      <c r="A20" s="232">
        <v>19</v>
      </c>
      <c r="B20" s="59">
        <v>364327</v>
      </c>
      <c r="C20" s="256" t="s">
        <v>17</v>
      </c>
      <c r="D20" s="201" t="s">
        <v>286</v>
      </c>
      <c r="E20" s="273">
        <v>8.65</v>
      </c>
      <c r="F20" s="257">
        <v>30</v>
      </c>
      <c r="G20" s="257"/>
      <c r="H20" s="257">
        <v>50</v>
      </c>
      <c r="I20" s="277">
        <v>25</v>
      </c>
      <c r="J20" s="258">
        <f t="shared" si="2"/>
        <v>105</v>
      </c>
      <c r="K20" s="274">
        <f t="shared" si="1"/>
        <v>908.25</v>
      </c>
    </row>
    <row r="21" spans="1:11" ht="44.25" customHeight="1" thickBot="1" x14ac:dyDescent="0.3">
      <c r="A21" s="232">
        <v>20</v>
      </c>
      <c r="B21" s="75">
        <v>449376</v>
      </c>
      <c r="C21" s="256" t="s">
        <v>17</v>
      </c>
      <c r="D21" s="201" t="s">
        <v>37</v>
      </c>
      <c r="E21" s="273">
        <v>68.64</v>
      </c>
      <c r="F21" s="257">
        <v>30</v>
      </c>
      <c r="G21" s="257">
        <v>5</v>
      </c>
      <c r="H21" s="257">
        <v>30</v>
      </c>
      <c r="I21" s="277">
        <v>5</v>
      </c>
      <c r="J21" s="258">
        <f t="shared" si="2"/>
        <v>70</v>
      </c>
      <c r="K21" s="274">
        <f t="shared" si="1"/>
        <v>4804.8</v>
      </c>
    </row>
    <row r="22" spans="1:11" ht="33" customHeight="1" thickBot="1" x14ac:dyDescent="0.3">
      <c r="A22" s="232">
        <v>21</v>
      </c>
      <c r="B22" s="59">
        <v>381890</v>
      </c>
      <c r="C22" s="256" t="s">
        <v>17</v>
      </c>
      <c r="D22" s="207" t="s">
        <v>287</v>
      </c>
      <c r="E22" s="273">
        <v>21.21</v>
      </c>
      <c r="F22" s="264">
        <v>10</v>
      </c>
      <c r="G22" s="264">
        <v>50</v>
      </c>
      <c r="H22" s="265">
        <v>20</v>
      </c>
      <c r="I22" s="277">
        <v>8</v>
      </c>
      <c r="J22" s="258">
        <f t="shared" si="2"/>
        <v>88</v>
      </c>
      <c r="K22" s="274">
        <f t="shared" si="1"/>
        <v>1866.48</v>
      </c>
    </row>
    <row r="23" spans="1:11" ht="29.25" customHeight="1" thickBot="1" x14ac:dyDescent="0.3">
      <c r="A23" s="232">
        <v>22</v>
      </c>
      <c r="B23" s="75">
        <v>279255</v>
      </c>
      <c r="C23" s="256" t="s">
        <v>39</v>
      </c>
      <c r="D23" s="207" t="s">
        <v>288</v>
      </c>
      <c r="E23" s="273">
        <v>87.99</v>
      </c>
      <c r="F23" s="257">
        <v>100</v>
      </c>
      <c r="G23" s="257">
        <v>20</v>
      </c>
      <c r="H23" s="259">
        <v>20</v>
      </c>
      <c r="I23" s="277">
        <v>20</v>
      </c>
      <c r="J23" s="258">
        <f t="shared" si="2"/>
        <v>160</v>
      </c>
      <c r="K23" s="274">
        <f t="shared" si="1"/>
        <v>14078.4</v>
      </c>
    </row>
    <row r="24" spans="1:11" ht="167.25" customHeight="1" thickBot="1" x14ac:dyDescent="0.3">
      <c r="A24" s="232">
        <v>23</v>
      </c>
      <c r="B24" s="59">
        <v>461461</v>
      </c>
      <c r="C24" s="256" t="s">
        <v>39</v>
      </c>
      <c r="D24" s="201" t="s">
        <v>289</v>
      </c>
      <c r="E24" s="273">
        <v>42.73</v>
      </c>
      <c r="F24" s="264">
        <v>100</v>
      </c>
      <c r="G24" s="264">
        <v>50</v>
      </c>
      <c r="H24" s="265">
        <v>50</v>
      </c>
      <c r="I24" s="277">
        <v>20</v>
      </c>
      <c r="J24" s="258">
        <f t="shared" si="2"/>
        <v>220</v>
      </c>
      <c r="K24" s="274">
        <f t="shared" si="1"/>
        <v>9400.5999999999985</v>
      </c>
    </row>
    <row r="25" spans="1:11" ht="176.25" customHeight="1" thickBot="1" x14ac:dyDescent="0.3">
      <c r="A25" s="232">
        <v>24</v>
      </c>
      <c r="B25" s="75">
        <v>405279</v>
      </c>
      <c r="C25" s="256" t="s">
        <v>39</v>
      </c>
      <c r="D25" s="212" t="s">
        <v>290</v>
      </c>
      <c r="E25" s="273">
        <v>43.52</v>
      </c>
      <c r="F25" s="264">
        <v>50</v>
      </c>
      <c r="G25" s="264">
        <v>50</v>
      </c>
      <c r="H25" s="265">
        <v>50</v>
      </c>
      <c r="I25" s="277">
        <v>20</v>
      </c>
      <c r="J25" s="258">
        <f t="shared" si="2"/>
        <v>170</v>
      </c>
      <c r="K25" s="274">
        <f t="shared" si="1"/>
        <v>7398.4000000000005</v>
      </c>
    </row>
    <row r="26" spans="1:11" ht="160.5" customHeight="1" thickBot="1" x14ac:dyDescent="0.3">
      <c r="A26" s="232">
        <v>25</v>
      </c>
      <c r="B26" s="75">
        <v>411944</v>
      </c>
      <c r="C26" s="256" t="s">
        <v>39</v>
      </c>
      <c r="D26" s="212" t="s">
        <v>291</v>
      </c>
      <c r="E26" s="273">
        <v>43.46</v>
      </c>
      <c r="F26" s="264">
        <v>40</v>
      </c>
      <c r="G26" s="264">
        <v>30</v>
      </c>
      <c r="H26" s="265">
        <v>50</v>
      </c>
      <c r="I26" s="277">
        <v>10</v>
      </c>
      <c r="J26" s="258">
        <f t="shared" si="2"/>
        <v>130</v>
      </c>
      <c r="K26" s="274">
        <f t="shared" si="1"/>
        <v>5649.8</v>
      </c>
    </row>
    <row r="27" spans="1:11" ht="52.5" customHeight="1" thickBot="1" x14ac:dyDescent="0.3">
      <c r="A27" s="232">
        <v>26</v>
      </c>
      <c r="B27" s="59">
        <v>47411</v>
      </c>
      <c r="C27" s="256" t="s">
        <v>511</v>
      </c>
      <c r="D27" s="207" t="s">
        <v>292</v>
      </c>
      <c r="E27" s="273">
        <v>15.08</v>
      </c>
      <c r="F27" s="264">
        <v>200</v>
      </c>
      <c r="G27" s="264">
        <v>35</v>
      </c>
      <c r="H27" s="265">
        <v>0</v>
      </c>
      <c r="I27" s="277">
        <v>15</v>
      </c>
      <c r="J27" s="258">
        <f t="shared" si="2"/>
        <v>250</v>
      </c>
      <c r="K27" s="274">
        <f t="shared" si="1"/>
        <v>3770</v>
      </c>
    </row>
    <row r="28" spans="1:11" ht="28.5" customHeight="1" thickBot="1" x14ac:dyDescent="0.3">
      <c r="A28" s="232">
        <v>27</v>
      </c>
      <c r="B28" s="59">
        <v>295478</v>
      </c>
      <c r="C28" s="256" t="s">
        <v>39</v>
      </c>
      <c r="D28" s="207" t="s">
        <v>293</v>
      </c>
      <c r="E28" s="273">
        <v>17.32</v>
      </c>
      <c r="F28" s="264">
        <v>180</v>
      </c>
      <c r="G28" s="264">
        <v>80</v>
      </c>
      <c r="H28" s="265">
        <v>20</v>
      </c>
      <c r="I28" s="277">
        <v>50</v>
      </c>
      <c r="J28" s="258">
        <f t="shared" si="2"/>
        <v>330</v>
      </c>
      <c r="K28" s="274">
        <f t="shared" si="1"/>
        <v>5715.6</v>
      </c>
    </row>
    <row r="29" spans="1:11" ht="40.5" customHeight="1" thickBot="1" x14ac:dyDescent="0.3">
      <c r="A29" s="232">
        <v>28</v>
      </c>
      <c r="B29" s="59">
        <v>279504</v>
      </c>
      <c r="C29" s="256" t="s">
        <v>509</v>
      </c>
      <c r="D29" s="207" t="s">
        <v>294</v>
      </c>
      <c r="E29" s="273">
        <v>5.71</v>
      </c>
      <c r="F29" s="264">
        <v>100</v>
      </c>
      <c r="G29" s="264">
        <v>30</v>
      </c>
      <c r="H29" s="265">
        <v>0</v>
      </c>
      <c r="I29" s="277">
        <v>20</v>
      </c>
      <c r="J29" s="258">
        <f t="shared" si="2"/>
        <v>150</v>
      </c>
      <c r="K29" s="274">
        <f t="shared" si="1"/>
        <v>856.5</v>
      </c>
    </row>
    <row r="30" spans="1:11" ht="40.5" customHeight="1" thickBot="1" x14ac:dyDescent="0.3">
      <c r="A30" s="232">
        <v>29</v>
      </c>
      <c r="B30" s="59">
        <v>279504</v>
      </c>
      <c r="C30" s="257" t="s">
        <v>521</v>
      </c>
      <c r="D30" s="207" t="s">
        <v>295</v>
      </c>
      <c r="E30" s="273">
        <v>5.07</v>
      </c>
      <c r="F30" s="264">
        <v>100</v>
      </c>
      <c r="G30" s="264">
        <v>30</v>
      </c>
      <c r="H30" s="265">
        <v>0</v>
      </c>
      <c r="I30" s="277">
        <v>10</v>
      </c>
      <c r="J30" s="258">
        <f t="shared" si="2"/>
        <v>140</v>
      </c>
      <c r="K30" s="274">
        <f t="shared" si="1"/>
        <v>709.80000000000007</v>
      </c>
    </row>
    <row r="31" spans="1:11" ht="39" customHeight="1" thickBot="1" x14ac:dyDescent="0.3">
      <c r="A31" s="232">
        <v>30</v>
      </c>
      <c r="B31" s="59">
        <v>279504</v>
      </c>
      <c r="C31" s="257" t="s">
        <v>521</v>
      </c>
      <c r="D31" s="207" t="s">
        <v>296</v>
      </c>
      <c r="E31" s="273">
        <v>5.53</v>
      </c>
      <c r="F31" s="264">
        <v>100</v>
      </c>
      <c r="G31" s="264">
        <v>30</v>
      </c>
      <c r="H31" s="265">
        <v>0</v>
      </c>
      <c r="I31" s="277">
        <v>20</v>
      </c>
      <c r="J31" s="258">
        <f t="shared" si="2"/>
        <v>150</v>
      </c>
      <c r="K31" s="274">
        <f t="shared" si="1"/>
        <v>829.5</v>
      </c>
    </row>
    <row r="32" spans="1:11" ht="40.5" customHeight="1" thickBot="1" x14ac:dyDescent="0.3">
      <c r="A32" s="232">
        <v>31</v>
      </c>
      <c r="B32" s="59">
        <v>288746</v>
      </c>
      <c r="C32" s="256" t="s">
        <v>17</v>
      </c>
      <c r="D32" s="201" t="s">
        <v>297</v>
      </c>
      <c r="E32" s="273">
        <v>113.15</v>
      </c>
      <c r="F32" s="266">
        <v>25</v>
      </c>
      <c r="G32" s="257"/>
      <c r="H32" s="257">
        <v>5</v>
      </c>
      <c r="I32" s="277">
        <v>5</v>
      </c>
      <c r="J32" s="258">
        <f t="shared" ref="J32:J63" si="3">F32+G32+H32+I32</f>
        <v>35</v>
      </c>
      <c r="K32" s="274">
        <f t="shared" si="1"/>
        <v>3960.25</v>
      </c>
    </row>
    <row r="33" spans="1:11" ht="64.5" customHeight="1" thickBot="1" x14ac:dyDescent="0.3">
      <c r="A33" s="232">
        <v>32</v>
      </c>
      <c r="B33" s="59">
        <v>377605</v>
      </c>
      <c r="C33" s="256" t="s">
        <v>17</v>
      </c>
      <c r="D33" s="207" t="s">
        <v>298</v>
      </c>
      <c r="E33" s="273">
        <v>19.84</v>
      </c>
      <c r="F33" s="264">
        <v>1000</v>
      </c>
      <c r="G33" s="264">
        <v>70</v>
      </c>
      <c r="H33" s="265">
        <v>0</v>
      </c>
      <c r="I33" s="277">
        <v>150</v>
      </c>
      <c r="J33" s="258">
        <f t="shared" si="3"/>
        <v>1220</v>
      </c>
      <c r="K33" s="274">
        <f t="shared" si="1"/>
        <v>24204.799999999999</v>
      </c>
    </row>
    <row r="34" spans="1:11" ht="29.25" customHeight="1" thickBot="1" x14ac:dyDescent="0.3">
      <c r="A34" s="232">
        <v>33</v>
      </c>
      <c r="B34" s="59">
        <v>340545</v>
      </c>
      <c r="C34" s="256" t="s">
        <v>15</v>
      </c>
      <c r="D34" s="207" t="s">
        <v>299</v>
      </c>
      <c r="E34" s="273">
        <v>21.46</v>
      </c>
      <c r="F34" s="264">
        <v>100</v>
      </c>
      <c r="G34" s="264">
        <v>70</v>
      </c>
      <c r="H34" s="265">
        <v>0</v>
      </c>
      <c r="I34" s="277">
        <v>130</v>
      </c>
      <c r="J34" s="258">
        <f t="shared" si="3"/>
        <v>300</v>
      </c>
      <c r="K34" s="274">
        <f t="shared" si="1"/>
        <v>6438</v>
      </c>
    </row>
    <row r="35" spans="1:11" s="267" customFormat="1" ht="33" customHeight="1" thickBot="1" x14ac:dyDescent="0.3">
      <c r="A35" s="232">
        <v>34</v>
      </c>
      <c r="B35" s="59">
        <v>385512</v>
      </c>
      <c r="C35" s="256" t="s">
        <v>15</v>
      </c>
      <c r="D35" s="207" t="s">
        <v>300</v>
      </c>
      <c r="E35" s="273">
        <v>14</v>
      </c>
      <c r="F35" s="264">
        <v>100</v>
      </c>
      <c r="G35" s="264">
        <v>70</v>
      </c>
      <c r="H35" s="265">
        <v>0</v>
      </c>
      <c r="I35" s="277">
        <v>110</v>
      </c>
      <c r="J35" s="258">
        <f t="shared" si="3"/>
        <v>280</v>
      </c>
      <c r="K35" s="274">
        <f t="shared" si="1"/>
        <v>3920</v>
      </c>
    </row>
    <row r="36" spans="1:11" ht="36.75" thickBot="1" x14ac:dyDescent="0.3">
      <c r="A36" s="232">
        <v>35</v>
      </c>
      <c r="B36" s="59">
        <v>308166</v>
      </c>
      <c r="C36" s="256" t="s">
        <v>39</v>
      </c>
      <c r="D36" s="207" t="s">
        <v>301</v>
      </c>
      <c r="E36" s="273">
        <v>11.8</v>
      </c>
      <c r="F36" s="264">
        <v>50</v>
      </c>
      <c r="G36" s="264">
        <v>50</v>
      </c>
      <c r="H36" s="265">
        <v>40</v>
      </c>
      <c r="I36" s="277">
        <v>10</v>
      </c>
      <c r="J36" s="258">
        <f t="shared" si="3"/>
        <v>150</v>
      </c>
      <c r="K36" s="274">
        <f t="shared" si="1"/>
        <v>1770</v>
      </c>
    </row>
    <row r="37" spans="1:11" ht="36.75" thickBot="1" x14ac:dyDescent="0.3">
      <c r="A37" s="232">
        <v>36</v>
      </c>
      <c r="B37" s="59">
        <v>483431</v>
      </c>
      <c r="C37" s="256" t="s">
        <v>39</v>
      </c>
      <c r="D37" s="207" t="s">
        <v>302</v>
      </c>
      <c r="E37" s="273">
        <v>12.08</v>
      </c>
      <c r="F37" s="264">
        <v>50</v>
      </c>
      <c r="G37" s="264">
        <v>50</v>
      </c>
      <c r="H37" s="265">
        <v>40</v>
      </c>
      <c r="I37" s="277">
        <v>10</v>
      </c>
      <c r="J37" s="258">
        <f t="shared" si="3"/>
        <v>150</v>
      </c>
      <c r="K37" s="274">
        <f t="shared" si="1"/>
        <v>1812</v>
      </c>
    </row>
    <row r="38" spans="1:11" ht="36.75" thickBot="1" x14ac:dyDescent="0.3">
      <c r="A38" s="232">
        <v>37</v>
      </c>
      <c r="B38" s="59">
        <v>367973</v>
      </c>
      <c r="C38" s="256" t="s">
        <v>39</v>
      </c>
      <c r="D38" s="207" t="s">
        <v>303</v>
      </c>
      <c r="E38" s="273">
        <v>12.25</v>
      </c>
      <c r="F38" s="264">
        <v>50</v>
      </c>
      <c r="G38" s="264">
        <v>50</v>
      </c>
      <c r="H38" s="265">
        <v>40</v>
      </c>
      <c r="I38" s="277">
        <v>10</v>
      </c>
      <c r="J38" s="258">
        <f t="shared" si="3"/>
        <v>150</v>
      </c>
      <c r="K38" s="274">
        <f t="shared" si="1"/>
        <v>1837.5</v>
      </c>
    </row>
    <row r="39" spans="1:11" ht="36.75" thickBot="1" x14ac:dyDescent="0.3">
      <c r="A39" s="232">
        <v>38</v>
      </c>
      <c r="B39" s="59">
        <v>483432</v>
      </c>
      <c r="C39" s="256" t="s">
        <v>39</v>
      </c>
      <c r="D39" s="207" t="s">
        <v>304</v>
      </c>
      <c r="E39" s="273">
        <v>10.18</v>
      </c>
      <c r="F39" s="264">
        <v>50</v>
      </c>
      <c r="G39" s="264">
        <v>40</v>
      </c>
      <c r="H39" s="265">
        <v>40</v>
      </c>
      <c r="I39" s="277">
        <v>20</v>
      </c>
      <c r="J39" s="258">
        <f t="shared" si="3"/>
        <v>150</v>
      </c>
      <c r="K39" s="274">
        <f t="shared" si="1"/>
        <v>1527</v>
      </c>
    </row>
    <row r="40" spans="1:11" ht="36.75" thickBot="1" x14ac:dyDescent="0.3">
      <c r="A40" s="232">
        <v>39</v>
      </c>
      <c r="B40" s="97">
        <v>458597</v>
      </c>
      <c r="C40" s="256" t="s">
        <v>39</v>
      </c>
      <c r="D40" s="207" t="s">
        <v>305</v>
      </c>
      <c r="E40" s="273">
        <v>5.0599999999999996</v>
      </c>
      <c r="F40" s="264">
        <v>100</v>
      </c>
      <c r="G40" s="264">
        <v>40</v>
      </c>
      <c r="H40" s="265">
        <v>40</v>
      </c>
      <c r="I40" s="277">
        <v>20</v>
      </c>
      <c r="J40" s="258">
        <f t="shared" si="3"/>
        <v>200</v>
      </c>
      <c r="K40" s="274">
        <f t="shared" si="1"/>
        <v>1011.9999999999999</v>
      </c>
    </row>
    <row r="41" spans="1:11" ht="30.75" customHeight="1" thickBot="1" x14ac:dyDescent="0.3">
      <c r="A41" s="232">
        <v>40</v>
      </c>
      <c r="B41" s="59">
        <v>284808</v>
      </c>
      <c r="C41" s="256" t="s">
        <v>17</v>
      </c>
      <c r="D41" s="201" t="s">
        <v>306</v>
      </c>
      <c r="E41" s="273">
        <v>29.82</v>
      </c>
      <c r="F41" s="257">
        <v>5</v>
      </c>
      <c r="G41" s="257">
        <v>5</v>
      </c>
      <c r="H41" s="257">
        <v>30</v>
      </c>
      <c r="I41" s="277">
        <v>20</v>
      </c>
      <c r="J41" s="258">
        <f t="shared" si="3"/>
        <v>60</v>
      </c>
      <c r="K41" s="274">
        <f t="shared" si="1"/>
        <v>1789.2</v>
      </c>
    </row>
    <row r="42" spans="1:11" ht="38.25" customHeight="1" thickBot="1" x14ac:dyDescent="0.3">
      <c r="A42" s="232">
        <v>41</v>
      </c>
      <c r="B42" s="59">
        <v>435080</v>
      </c>
      <c r="C42" s="256" t="s">
        <v>17</v>
      </c>
      <c r="D42" s="207" t="s">
        <v>307</v>
      </c>
      <c r="E42" s="273">
        <v>2.82</v>
      </c>
      <c r="F42" s="264">
        <v>30</v>
      </c>
      <c r="G42" s="264">
        <v>200</v>
      </c>
      <c r="H42" s="265">
        <v>50</v>
      </c>
      <c r="I42" s="277">
        <v>50</v>
      </c>
      <c r="J42" s="258">
        <f t="shared" si="3"/>
        <v>330</v>
      </c>
      <c r="K42" s="274">
        <f t="shared" si="1"/>
        <v>930.59999999999991</v>
      </c>
    </row>
    <row r="43" spans="1:11" ht="36.75" thickBot="1" x14ac:dyDescent="0.3">
      <c r="A43" s="232">
        <v>42</v>
      </c>
      <c r="B43" s="135">
        <v>432529</v>
      </c>
      <c r="C43" s="256" t="s">
        <v>511</v>
      </c>
      <c r="D43" s="207" t="s">
        <v>308</v>
      </c>
      <c r="E43" s="273">
        <v>10.65</v>
      </c>
      <c r="F43" s="264">
        <v>500</v>
      </c>
      <c r="G43" s="264">
        <v>30</v>
      </c>
      <c r="H43" s="265">
        <v>0</v>
      </c>
      <c r="I43" s="277">
        <v>15</v>
      </c>
      <c r="J43" s="258">
        <f t="shared" si="3"/>
        <v>545</v>
      </c>
      <c r="K43" s="274">
        <f t="shared" si="1"/>
        <v>5804.25</v>
      </c>
    </row>
    <row r="44" spans="1:11" ht="16.5" thickBot="1" x14ac:dyDescent="0.3">
      <c r="A44" s="232">
        <v>43</v>
      </c>
      <c r="B44" s="59">
        <v>428202</v>
      </c>
      <c r="C44" s="256" t="s">
        <v>17</v>
      </c>
      <c r="D44" s="207" t="s">
        <v>309</v>
      </c>
      <c r="E44" s="273">
        <v>12.08</v>
      </c>
      <c r="F44" s="264">
        <v>50</v>
      </c>
      <c r="G44" s="264">
        <v>50</v>
      </c>
      <c r="H44" s="265">
        <v>0</v>
      </c>
      <c r="I44" s="277">
        <v>40</v>
      </c>
      <c r="J44" s="258">
        <f t="shared" si="3"/>
        <v>140</v>
      </c>
      <c r="K44" s="274">
        <f t="shared" si="1"/>
        <v>1691.2</v>
      </c>
    </row>
    <row r="45" spans="1:11" ht="26.25" customHeight="1" thickBot="1" x14ac:dyDescent="0.3">
      <c r="A45" s="232">
        <v>44</v>
      </c>
      <c r="B45" s="59">
        <v>435043</v>
      </c>
      <c r="C45" s="256" t="s">
        <v>17</v>
      </c>
      <c r="D45" s="213" t="s">
        <v>310</v>
      </c>
      <c r="E45" s="273">
        <v>4.4800000000000004</v>
      </c>
      <c r="F45" s="268">
        <v>1000</v>
      </c>
      <c r="G45" s="264">
        <v>10</v>
      </c>
      <c r="H45" s="265">
        <v>15</v>
      </c>
      <c r="I45" s="277">
        <v>50</v>
      </c>
      <c r="J45" s="258">
        <f t="shared" si="3"/>
        <v>1075</v>
      </c>
      <c r="K45" s="274">
        <f t="shared" si="1"/>
        <v>4816.0000000000009</v>
      </c>
    </row>
    <row r="46" spans="1:11" ht="30" customHeight="1" thickBot="1" x14ac:dyDescent="0.3">
      <c r="A46" s="232">
        <v>45</v>
      </c>
      <c r="B46" s="59">
        <v>347544</v>
      </c>
      <c r="C46" s="256" t="s">
        <v>17</v>
      </c>
      <c r="D46" s="207" t="s">
        <v>311</v>
      </c>
      <c r="E46" s="273">
        <v>5.36</v>
      </c>
      <c r="F46" s="264">
        <v>1000</v>
      </c>
      <c r="G46" s="264">
        <v>50</v>
      </c>
      <c r="H46" s="265">
        <v>50</v>
      </c>
      <c r="I46" s="277">
        <v>45</v>
      </c>
      <c r="J46" s="258">
        <f t="shared" si="3"/>
        <v>1145</v>
      </c>
      <c r="K46" s="274">
        <f t="shared" si="1"/>
        <v>6137.2000000000007</v>
      </c>
    </row>
    <row r="47" spans="1:11" ht="39.75" customHeight="1" thickBot="1" x14ac:dyDescent="0.3">
      <c r="A47" s="232">
        <v>46</v>
      </c>
      <c r="B47" s="59">
        <v>224273</v>
      </c>
      <c r="C47" s="256" t="s">
        <v>511</v>
      </c>
      <c r="D47" s="207" t="s">
        <v>312</v>
      </c>
      <c r="E47" s="273">
        <v>11.7</v>
      </c>
      <c r="F47" s="264">
        <v>500</v>
      </c>
      <c r="G47" s="264">
        <v>35</v>
      </c>
      <c r="H47" s="265">
        <v>0</v>
      </c>
      <c r="I47" s="277">
        <v>50</v>
      </c>
      <c r="J47" s="258">
        <f t="shared" si="3"/>
        <v>585</v>
      </c>
      <c r="K47" s="274">
        <f t="shared" si="1"/>
        <v>6844.5</v>
      </c>
    </row>
    <row r="48" spans="1:11" ht="24.75" thickBot="1" x14ac:dyDescent="0.3">
      <c r="A48" s="232">
        <v>47</v>
      </c>
      <c r="B48" s="59">
        <v>428202</v>
      </c>
      <c r="C48" s="256" t="s">
        <v>17</v>
      </c>
      <c r="D48" s="201" t="s">
        <v>313</v>
      </c>
      <c r="E48" s="273">
        <v>9.25</v>
      </c>
      <c r="F48" s="257">
        <v>10</v>
      </c>
      <c r="G48" s="263"/>
      <c r="H48" s="257">
        <v>20</v>
      </c>
      <c r="I48" s="277">
        <v>20</v>
      </c>
      <c r="J48" s="258">
        <f t="shared" si="3"/>
        <v>50</v>
      </c>
      <c r="K48" s="274">
        <f t="shared" si="1"/>
        <v>462.5</v>
      </c>
    </row>
    <row r="49" spans="1:11" ht="27.75" customHeight="1" thickBot="1" x14ac:dyDescent="0.3">
      <c r="A49" s="239">
        <v>48</v>
      </c>
      <c r="B49" s="112">
        <v>237497</v>
      </c>
      <c r="C49" s="256" t="s">
        <v>17</v>
      </c>
      <c r="D49" s="213" t="s">
        <v>314</v>
      </c>
      <c r="E49" s="273">
        <v>159.08000000000001</v>
      </c>
      <c r="F49" s="257">
        <v>3</v>
      </c>
      <c r="G49" s="257">
        <v>1</v>
      </c>
      <c r="H49" s="257">
        <v>1</v>
      </c>
      <c r="I49" s="277">
        <v>1</v>
      </c>
      <c r="J49" s="258">
        <f t="shared" si="3"/>
        <v>6</v>
      </c>
      <c r="K49" s="274">
        <f t="shared" si="1"/>
        <v>954.48</v>
      </c>
    </row>
    <row r="50" spans="1:11" ht="36.75" thickBot="1" x14ac:dyDescent="0.3">
      <c r="A50" s="232">
        <v>49</v>
      </c>
      <c r="B50" s="59">
        <v>314892</v>
      </c>
      <c r="C50" s="256" t="s">
        <v>17</v>
      </c>
      <c r="D50" s="207" t="s">
        <v>315</v>
      </c>
      <c r="E50" s="273">
        <v>4.08</v>
      </c>
      <c r="F50" s="264">
        <v>250</v>
      </c>
      <c r="G50" s="264">
        <v>120</v>
      </c>
      <c r="H50" s="265">
        <v>50</v>
      </c>
      <c r="I50" s="277">
        <v>20</v>
      </c>
      <c r="J50" s="258">
        <f t="shared" si="3"/>
        <v>440</v>
      </c>
      <c r="K50" s="274">
        <f t="shared" si="1"/>
        <v>1795.2</v>
      </c>
    </row>
    <row r="51" spans="1:11" ht="74.25" customHeight="1" thickBot="1" x14ac:dyDescent="0.3">
      <c r="A51" s="232">
        <v>50</v>
      </c>
      <c r="B51" s="59">
        <v>245461</v>
      </c>
      <c r="C51" s="256" t="s">
        <v>17</v>
      </c>
      <c r="D51" s="201" t="s">
        <v>316</v>
      </c>
      <c r="E51" s="273">
        <v>6.19</v>
      </c>
      <c r="F51" s="257"/>
      <c r="G51" s="257">
        <v>50</v>
      </c>
      <c r="H51" s="257">
        <v>100</v>
      </c>
      <c r="I51" s="277">
        <v>15</v>
      </c>
      <c r="J51" s="258">
        <f t="shared" si="3"/>
        <v>165</v>
      </c>
      <c r="K51" s="274">
        <f t="shared" si="1"/>
        <v>1021.35</v>
      </c>
    </row>
    <row r="52" spans="1:11" ht="54" customHeight="1" thickBot="1" x14ac:dyDescent="0.3">
      <c r="A52" s="232">
        <v>51</v>
      </c>
      <c r="B52" s="59">
        <v>245461</v>
      </c>
      <c r="C52" s="256" t="s">
        <v>15</v>
      </c>
      <c r="D52" s="207" t="s">
        <v>317</v>
      </c>
      <c r="E52" s="273">
        <v>28.05</v>
      </c>
      <c r="F52" s="264">
        <v>200</v>
      </c>
      <c r="G52" s="264">
        <v>150</v>
      </c>
      <c r="H52" s="265">
        <v>0</v>
      </c>
      <c r="I52" s="277">
        <v>100</v>
      </c>
      <c r="J52" s="258">
        <f t="shared" si="3"/>
        <v>450</v>
      </c>
      <c r="K52" s="274">
        <f t="shared" si="1"/>
        <v>12622.5</v>
      </c>
    </row>
    <row r="53" spans="1:11" ht="51.75" customHeight="1" thickBot="1" x14ac:dyDescent="0.3">
      <c r="A53" s="232">
        <v>52</v>
      </c>
      <c r="B53" s="59">
        <v>434953</v>
      </c>
      <c r="C53" s="256" t="s">
        <v>15</v>
      </c>
      <c r="D53" s="207" t="s">
        <v>318</v>
      </c>
      <c r="E53" s="273">
        <v>38.4</v>
      </c>
      <c r="F53" s="264">
        <v>200</v>
      </c>
      <c r="G53" s="264">
        <v>50</v>
      </c>
      <c r="H53" s="265">
        <v>0</v>
      </c>
      <c r="I53" s="277">
        <v>150</v>
      </c>
      <c r="J53" s="258">
        <f t="shared" si="3"/>
        <v>400</v>
      </c>
      <c r="K53" s="274">
        <f t="shared" si="1"/>
        <v>15360</v>
      </c>
    </row>
    <row r="54" spans="1:11" ht="36.75" thickBot="1" x14ac:dyDescent="0.3">
      <c r="A54" s="232">
        <v>53</v>
      </c>
      <c r="B54" s="59">
        <v>430993</v>
      </c>
      <c r="C54" s="256" t="s">
        <v>15</v>
      </c>
      <c r="D54" s="207" t="s">
        <v>319</v>
      </c>
      <c r="E54" s="273">
        <v>39</v>
      </c>
      <c r="F54" s="264">
        <v>200</v>
      </c>
      <c r="G54" s="264">
        <v>50</v>
      </c>
      <c r="H54" s="265">
        <v>0</v>
      </c>
      <c r="I54" s="277">
        <v>70</v>
      </c>
      <c r="J54" s="258">
        <f t="shared" si="3"/>
        <v>320</v>
      </c>
      <c r="K54" s="274">
        <f t="shared" si="1"/>
        <v>12480</v>
      </c>
    </row>
    <row r="55" spans="1:11" ht="16.5" thickBot="1" x14ac:dyDescent="0.3">
      <c r="A55" s="232">
        <v>54</v>
      </c>
      <c r="B55" s="59">
        <v>429474</v>
      </c>
      <c r="C55" s="256" t="s">
        <v>15</v>
      </c>
      <c r="D55" s="207" t="s">
        <v>512</v>
      </c>
      <c r="E55" s="273">
        <v>5.01</v>
      </c>
      <c r="F55" s="264">
        <v>5</v>
      </c>
      <c r="G55" s="264">
        <v>5</v>
      </c>
      <c r="H55" s="265">
        <v>10</v>
      </c>
      <c r="I55" s="277">
        <v>5</v>
      </c>
      <c r="J55" s="258">
        <f t="shared" si="3"/>
        <v>25</v>
      </c>
      <c r="K55" s="274">
        <f t="shared" si="1"/>
        <v>125.25</v>
      </c>
    </row>
    <row r="56" spans="1:11" ht="16.5" thickBot="1" x14ac:dyDescent="0.3">
      <c r="A56" s="232">
        <v>55</v>
      </c>
      <c r="B56" s="59">
        <v>473193</v>
      </c>
      <c r="C56" s="256" t="s">
        <v>17</v>
      </c>
      <c r="D56" s="207" t="s">
        <v>321</v>
      </c>
      <c r="E56" s="273">
        <v>0.68</v>
      </c>
      <c r="F56" s="264">
        <v>1000</v>
      </c>
      <c r="G56" s="264"/>
      <c r="H56" s="265">
        <v>500</v>
      </c>
      <c r="I56" s="277">
        <v>250</v>
      </c>
      <c r="J56" s="258">
        <f t="shared" si="3"/>
        <v>1750</v>
      </c>
      <c r="K56" s="274">
        <f t="shared" si="1"/>
        <v>1190</v>
      </c>
    </row>
    <row r="57" spans="1:11" ht="16.5" thickBot="1" x14ac:dyDescent="0.3">
      <c r="A57" s="232">
        <v>56</v>
      </c>
      <c r="B57" s="59">
        <v>464717</v>
      </c>
      <c r="C57" s="256" t="s">
        <v>17</v>
      </c>
      <c r="D57" s="207" t="s">
        <v>322</v>
      </c>
      <c r="E57" s="273">
        <v>0.64</v>
      </c>
      <c r="F57" s="264">
        <v>500</v>
      </c>
      <c r="G57" s="264"/>
      <c r="H57" s="265">
        <v>100</v>
      </c>
      <c r="I57" s="277"/>
      <c r="J57" s="258">
        <f t="shared" si="3"/>
        <v>600</v>
      </c>
      <c r="K57" s="274">
        <f t="shared" si="1"/>
        <v>384</v>
      </c>
    </row>
    <row r="58" spans="1:11" ht="16.5" thickBot="1" x14ac:dyDescent="0.3">
      <c r="A58" s="232">
        <v>57</v>
      </c>
      <c r="B58" s="59">
        <v>467347</v>
      </c>
      <c r="C58" s="256" t="s">
        <v>39</v>
      </c>
      <c r="D58" s="207" t="s">
        <v>323</v>
      </c>
      <c r="E58" s="273">
        <v>107.1</v>
      </c>
      <c r="F58" s="264">
        <v>10</v>
      </c>
      <c r="G58" s="264">
        <v>20</v>
      </c>
      <c r="H58" s="265">
        <v>10</v>
      </c>
      <c r="I58" s="277">
        <v>30</v>
      </c>
      <c r="J58" s="258">
        <f t="shared" si="3"/>
        <v>70</v>
      </c>
      <c r="K58" s="274">
        <f t="shared" si="1"/>
        <v>7497</v>
      </c>
    </row>
    <row r="59" spans="1:11" ht="16.5" thickBot="1" x14ac:dyDescent="0.3">
      <c r="A59" s="232">
        <v>58</v>
      </c>
      <c r="B59" s="59">
        <v>459304</v>
      </c>
      <c r="C59" s="256" t="s">
        <v>17</v>
      </c>
      <c r="D59" s="207" t="s">
        <v>324</v>
      </c>
      <c r="E59" s="273">
        <v>7.31</v>
      </c>
      <c r="F59" s="264">
        <v>1000</v>
      </c>
      <c r="G59" s="264">
        <v>2000</v>
      </c>
      <c r="H59" s="265">
        <v>100</v>
      </c>
      <c r="I59" s="277">
        <v>250</v>
      </c>
      <c r="J59" s="258">
        <f t="shared" si="3"/>
        <v>3350</v>
      </c>
      <c r="K59" s="274">
        <f t="shared" si="1"/>
        <v>24488.5</v>
      </c>
    </row>
    <row r="60" spans="1:11" ht="16.5" thickBot="1" x14ac:dyDescent="0.3">
      <c r="A60" s="232">
        <v>59</v>
      </c>
      <c r="B60" s="59">
        <v>614637</v>
      </c>
      <c r="C60" s="256" t="s">
        <v>39</v>
      </c>
      <c r="D60" s="207" t="s">
        <v>325</v>
      </c>
      <c r="E60" s="273">
        <v>53.39</v>
      </c>
      <c r="F60" s="264">
        <v>10</v>
      </c>
      <c r="G60" s="264">
        <v>20</v>
      </c>
      <c r="H60" s="265">
        <v>20</v>
      </c>
      <c r="I60" s="277">
        <v>30</v>
      </c>
      <c r="J60" s="258">
        <f t="shared" si="3"/>
        <v>80</v>
      </c>
      <c r="K60" s="274">
        <f t="shared" si="1"/>
        <v>4271.2</v>
      </c>
    </row>
    <row r="61" spans="1:11" ht="16.5" thickBot="1" x14ac:dyDescent="0.3">
      <c r="A61" s="232">
        <v>60</v>
      </c>
      <c r="B61" s="59">
        <v>459323</v>
      </c>
      <c r="C61" s="256" t="s">
        <v>17</v>
      </c>
      <c r="D61" s="207" t="s">
        <v>513</v>
      </c>
      <c r="E61" s="273">
        <v>83.75</v>
      </c>
      <c r="F61" s="264"/>
      <c r="G61" s="264">
        <v>20</v>
      </c>
      <c r="H61" s="265">
        <v>0</v>
      </c>
      <c r="I61" s="277">
        <v>10</v>
      </c>
      <c r="J61" s="258">
        <f t="shared" si="3"/>
        <v>30</v>
      </c>
      <c r="K61" s="274">
        <f t="shared" si="1"/>
        <v>2512.5</v>
      </c>
    </row>
    <row r="62" spans="1:11" ht="16.5" thickBot="1" x14ac:dyDescent="0.3">
      <c r="A62" s="232">
        <v>61</v>
      </c>
      <c r="B62" s="75">
        <v>459304</v>
      </c>
      <c r="C62" s="256" t="s">
        <v>17</v>
      </c>
      <c r="D62" s="207" t="s">
        <v>327</v>
      </c>
      <c r="E62" s="273">
        <v>0.5</v>
      </c>
      <c r="F62" s="264"/>
      <c r="G62" s="264">
        <v>1000</v>
      </c>
      <c r="H62" s="265">
        <v>100</v>
      </c>
      <c r="I62" s="277">
        <v>250</v>
      </c>
      <c r="J62" s="258">
        <f t="shared" si="3"/>
        <v>1350</v>
      </c>
      <c r="K62" s="274">
        <f t="shared" si="1"/>
        <v>675</v>
      </c>
    </row>
    <row r="63" spans="1:11" ht="16.5" thickBot="1" x14ac:dyDescent="0.3">
      <c r="A63" s="232">
        <v>62</v>
      </c>
      <c r="B63" s="59">
        <v>461645</v>
      </c>
      <c r="C63" s="256" t="s">
        <v>39</v>
      </c>
      <c r="D63" s="207" t="s">
        <v>328</v>
      </c>
      <c r="E63" s="273">
        <v>23.43</v>
      </c>
      <c r="F63" s="264"/>
      <c r="G63" s="264">
        <v>20</v>
      </c>
      <c r="H63" s="265">
        <v>20</v>
      </c>
      <c r="I63" s="277">
        <v>10</v>
      </c>
      <c r="J63" s="258">
        <f t="shared" si="3"/>
        <v>50</v>
      </c>
      <c r="K63" s="274">
        <f t="shared" si="1"/>
        <v>1171.5</v>
      </c>
    </row>
    <row r="64" spans="1:11" ht="24.75" thickBot="1" x14ac:dyDescent="0.3">
      <c r="A64" s="232">
        <v>63</v>
      </c>
      <c r="B64" s="59">
        <v>445224</v>
      </c>
      <c r="C64" s="256" t="s">
        <v>39</v>
      </c>
      <c r="D64" s="207" t="s">
        <v>329</v>
      </c>
      <c r="E64" s="273">
        <v>24.97</v>
      </c>
      <c r="F64" s="264">
        <v>100</v>
      </c>
      <c r="G64" s="264">
        <v>5</v>
      </c>
      <c r="H64" s="265">
        <v>10</v>
      </c>
      <c r="I64" s="277">
        <v>10</v>
      </c>
      <c r="J64" s="258">
        <f t="shared" ref="J64:J95" si="4">F64+G64+H64+I64</f>
        <v>125</v>
      </c>
      <c r="K64" s="274">
        <f t="shared" si="1"/>
        <v>3121.25</v>
      </c>
    </row>
    <row r="65" spans="1:11" ht="27" customHeight="1" thickBot="1" x14ac:dyDescent="0.3">
      <c r="A65" s="232">
        <v>64</v>
      </c>
      <c r="B65" s="59">
        <v>203505</v>
      </c>
      <c r="C65" s="256" t="s">
        <v>15</v>
      </c>
      <c r="D65" s="207" t="s">
        <v>452</v>
      </c>
      <c r="E65" s="273">
        <v>20</v>
      </c>
      <c r="F65" s="264"/>
      <c r="G65" s="264">
        <v>2</v>
      </c>
      <c r="H65" s="265"/>
      <c r="I65" s="277">
        <v>50</v>
      </c>
      <c r="J65" s="258">
        <f t="shared" si="4"/>
        <v>52</v>
      </c>
      <c r="K65" s="274">
        <f t="shared" si="1"/>
        <v>1040</v>
      </c>
    </row>
    <row r="66" spans="1:11" ht="26.25" customHeight="1" thickBot="1" x14ac:dyDescent="0.3">
      <c r="A66" s="232">
        <v>65</v>
      </c>
      <c r="B66" s="59">
        <v>389871</v>
      </c>
      <c r="C66" s="256" t="s">
        <v>15</v>
      </c>
      <c r="D66" s="207" t="s">
        <v>453</v>
      </c>
      <c r="E66" s="273">
        <v>37.369999999999997</v>
      </c>
      <c r="F66" s="264">
        <v>10</v>
      </c>
      <c r="G66" s="264">
        <v>2</v>
      </c>
      <c r="H66" s="265">
        <v>50</v>
      </c>
      <c r="I66" s="277">
        <v>20</v>
      </c>
      <c r="J66" s="258">
        <f t="shared" si="4"/>
        <v>82</v>
      </c>
      <c r="K66" s="274">
        <f t="shared" si="1"/>
        <v>3064.3399999999997</v>
      </c>
    </row>
    <row r="67" spans="1:11" ht="27" customHeight="1" thickBot="1" x14ac:dyDescent="0.3">
      <c r="A67" s="232">
        <v>66</v>
      </c>
      <c r="B67" s="59">
        <v>325977</v>
      </c>
      <c r="C67" s="256" t="s">
        <v>15</v>
      </c>
      <c r="D67" s="207" t="s">
        <v>454</v>
      </c>
      <c r="E67" s="273">
        <v>13.07</v>
      </c>
      <c r="F67" s="264"/>
      <c r="G67" s="264">
        <v>2</v>
      </c>
      <c r="H67" s="265">
        <v>0</v>
      </c>
      <c r="I67" s="277">
        <v>50</v>
      </c>
      <c r="J67" s="258">
        <f t="shared" si="4"/>
        <v>52</v>
      </c>
      <c r="K67" s="274">
        <f t="shared" ref="K67:K130" si="5">E67*J67</f>
        <v>679.64</v>
      </c>
    </row>
    <row r="68" spans="1:11" ht="27" customHeight="1" thickBot="1" x14ac:dyDescent="0.3">
      <c r="A68" s="232">
        <v>67</v>
      </c>
      <c r="B68" s="59">
        <v>320501</v>
      </c>
      <c r="C68" s="256" t="s">
        <v>15</v>
      </c>
      <c r="D68" s="207" t="s">
        <v>455</v>
      </c>
      <c r="E68" s="273">
        <v>27.45</v>
      </c>
      <c r="F68" s="264"/>
      <c r="G68" s="264">
        <v>2</v>
      </c>
      <c r="H68" s="265">
        <v>0</v>
      </c>
      <c r="I68" s="277">
        <v>20</v>
      </c>
      <c r="J68" s="258">
        <f t="shared" si="4"/>
        <v>22</v>
      </c>
      <c r="K68" s="274">
        <f t="shared" si="5"/>
        <v>603.9</v>
      </c>
    </row>
    <row r="69" spans="1:11" ht="24.75" thickBot="1" x14ac:dyDescent="0.3">
      <c r="A69" s="232">
        <v>68</v>
      </c>
      <c r="B69" s="59">
        <v>377676</v>
      </c>
      <c r="C69" s="256" t="s">
        <v>15</v>
      </c>
      <c r="D69" s="201" t="s">
        <v>85</v>
      </c>
      <c r="E69" s="273">
        <v>61.31</v>
      </c>
      <c r="F69" s="257"/>
      <c r="G69" s="257">
        <v>1</v>
      </c>
      <c r="H69" s="257">
        <v>50</v>
      </c>
      <c r="I69" s="277">
        <v>20</v>
      </c>
      <c r="J69" s="258">
        <f t="shared" si="4"/>
        <v>71</v>
      </c>
      <c r="K69" s="274">
        <f t="shared" si="5"/>
        <v>4353.01</v>
      </c>
    </row>
    <row r="70" spans="1:11" ht="16.5" thickBot="1" x14ac:dyDescent="0.3">
      <c r="A70" s="232">
        <v>69</v>
      </c>
      <c r="B70" s="59">
        <v>429829</v>
      </c>
      <c r="C70" s="256" t="s">
        <v>509</v>
      </c>
      <c r="D70" s="207" t="s">
        <v>334</v>
      </c>
      <c r="E70" s="273">
        <v>2.9</v>
      </c>
      <c r="F70" s="264">
        <v>100</v>
      </c>
      <c r="G70" s="264">
        <v>50</v>
      </c>
      <c r="H70" s="265">
        <v>50</v>
      </c>
      <c r="I70" s="277">
        <v>10</v>
      </c>
      <c r="J70" s="258">
        <f t="shared" si="4"/>
        <v>210</v>
      </c>
      <c r="K70" s="274">
        <f t="shared" si="5"/>
        <v>609</v>
      </c>
    </row>
    <row r="71" spans="1:11" ht="16.5" thickBot="1" x14ac:dyDescent="0.3">
      <c r="A71" s="232">
        <v>70</v>
      </c>
      <c r="B71" s="59">
        <v>612417</v>
      </c>
      <c r="C71" s="256" t="s">
        <v>17</v>
      </c>
      <c r="D71" s="207" t="s">
        <v>335</v>
      </c>
      <c r="E71" s="273">
        <v>6.47</v>
      </c>
      <c r="F71" s="268">
        <v>3</v>
      </c>
      <c r="G71" s="264">
        <v>10</v>
      </c>
      <c r="H71" s="265">
        <v>10</v>
      </c>
      <c r="I71" s="277">
        <v>20</v>
      </c>
      <c r="J71" s="258">
        <f t="shared" si="4"/>
        <v>43</v>
      </c>
      <c r="K71" s="274">
        <f t="shared" si="5"/>
        <v>278.20999999999998</v>
      </c>
    </row>
    <row r="72" spans="1:11" ht="16.5" thickBot="1" x14ac:dyDescent="0.3">
      <c r="A72" s="232">
        <v>71</v>
      </c>
      <c r="B72" s="59">
        <v>344063</v>
      </c>
      <c r="C72" s="256" t="s">
        <v>17</v>
      </c>
      <c r="D72" s="207" t="s">
        <v>336</v>
      </c>
      <c r="E72" s="273">
        <v>14.24</v>
      </c>
      <c r="F72" s="268">
        <v>3</v>
      </c>
      <c r="G72" s="264">
        <v>10</v>
      </c>
      <c r="H72" s="265">
        <v>10</v>
      </c>
      <c r="I72" s="277">
        <v>20</v>
      </c>
      <c r="J72" s="258">
        <f t="shared" si="4"/>
        <v>43</v>
      </c>
      <c r="K72" s="274">
        <f t="shared" si="5"/>
        <v>612.32000000000005</v>
      </c>
    </row>
    <row r="73" spans="1:11" ht="16.5" thickBot="1" x14ac:dyDescent="0.3">
      <c r="A73" s="232">
        <v>72</v>
      </c>
      <c r="B73" s="59">
        <v>608227</v>
      </c>
      <c r="C73" s="256" t="s">
        <v>17</v>
      </c>
      <c r="D73" s="218" t="s">
        <v>337</v>
      </c>
      <c r="E73" s="273">
        <v>5.28</v>
      </c>
      <c r="F73" s="264">
        <v>500</v>
      </c>
      <c r="G73" s="264">
        <v>50</v>
      </c>
      <c r="H73" s="265">
        <v>0</v>
      </c>
      <c r="I73" s="277">
        <v>40</v>
      </c>
      <c r="J73" s="258">
        <f t="shared" si="4"/>
        <v>590</v>
      </c>
      <c r="K73" s="274">
        <f t="shared" si="5"/>
        <v>3115.2000000000003</v>
      </c>
    </row>
    <row r="74" spans="1:11" ht="16.5" thickBot="1" x14ac:dyDescent="0.3">
      <c r="A74" s="232">
        <v>73</v>
      </c>
      <c r="B74" s="59">
        <v>463228</v>
      </c>
      <c r="C74" s="256" t="s">
        <v>17</v>
      </c>
      <c r="D74" s="221" t="s">
        <v>338</v>
      </c>
      <c r="E74" s="273">
        <v>1.43</v>
      </c>
      <c r="F74" s="264">
        <v>300</v>
      </c>
      <c r="G74" s="264">
        <v>80</v>
      </c>
      <c r="H74" s="265">
        <v>0</v>
      </c>
      <c r="I74" s="277">
        <v>50</v>
      </c>
      <c r="J74" s="258">
        <f t="shared" si="4"/>
        <v>430</v>
      </c>
      <c r="K74" s="274">
        <f t="shared" si="5"/>
        <v>614.9</v>
      </c>
    </row>
    <row r="75" spans="1:11" ht="19.5" customHeight="1" thickBot="1" x14ac:dyDescent="0.3">
      <c r="A75" s="232">
        <v>74</v>
      </c>
      <c r="B75" s="59">
        <v>442250</v>
      </c>
      <c r="C75" s="256" t="s">
        <v>17</v>
      </c>
      <c r="D75" s="207" t="s">
        <v>339</v>
      </c>
      <c r="E75" s="273">
        <v>22.33</v>
      </c>
      <c r="F75" s="264">
        <v>300</v>
      </c>
      <c r="G75" s="264">
        <v>15</v>
      </c>
      <c r="H75" s="265">
        <v>50</v>
      </c>
      <c r="I75" s="277">
        <v>10</v>
      </c>
      <c r="J75" s="258">
        <f t="shared" si="4"/>
        <v>375</v>
      </c>
      <c r="K75" s="274">
        <f t="shared" si="5"/>
        <v>8373.75</v>
      </c>
    </row>
    <row r="76" spans="1:11" ht="18" customHeight="1" thickBot="1" x14ac:dyDescent="0.3">
      <c r="A76" s="232">
        <v>75</v>
      </c>
      <c r="B76" s="59">
        <v>279071</v>
      </c>
      <c r="C76" s="256" t="s">
        <v>17</v>
      </c>
      <c r="D76" s="207" t="s">
        <v>340</v>
      </c>
      <c r="E76" s="273">
        <v>8.4499999999999993</v>
      </c>
      <c r="F76" s="264">
        <v>500</v>
      </c>
      <c r="G76" s="264">
        <v>50</v>
      </c>
      <c r="H76" s="265">
        <v>20</v>
      </c>
      <c r="I76" s="277">
        <v>50</v>
      </c>
      <c r="J76" s="258">
        <f t="shared" si="4"/>
        <v>620</v>
      </c>
      <c r="K76" s="274">
        <f t="shared" si="5"/>
        <v>5239</v>
      </c>
    </row>
    <row r="77" spans="1:11" ht="16.5" thickBot="1" x14ac:dyDescent="0.3">
      <c r="A77" s="232">
        <v>76</v>
      </c>
      <c r="B77" s="59">
        <v>463261</v>
      </c>
      <c r="C77" s="256" t="s">
        <v>17</v>
      </c>
      <c r="D77" s="207" t="s">
        <v>341</v>
      </c>
      <c r="E77" s="273">
        <v>5.93</v>
      </c>
      <c r="F77" s="264">
        <v>500</v>
      </c>
      <c r="G77" s="264">
        <v>100</v>
      </c>
      <c r="H77" s="265">
        <v>100</v>
      </c>
      <c r="I77" s="277">
        <v>50</v>
      </c>
      <c r="J77" s="258">
        <f t="shared" si="4"/>
        <v>750</v>
      </c>
      <c r="K77" s="274">
        <f t="shared" si="5"/>
        <v>4447.5</v>
      </c>
    </row>
    <row r="78" spans="1:11" ht="16.5" thickBot="1" x14ac:dyDescent="0.3">
      <c r="A78" s="232">
        <v>77</v>
      </c>
      <c r="B78" s="59">
        <v>397743</v>
      </c>
      <c r="C78" s="256" t="s">
        <v>17</v>
      </c>
      <c r="D78" s="207" t="s">
        <v>342</v>
      </c>
      <c r="E78" s="273">
        <v>8.3699999999999992</v>
      </c>
      <c r="F78" s="264">
        <v>500</v>
      </c>
      <c r="G78" s="264">
        <v>150</v>
      </c>
      <c r="H78" s="265">
        <v>120</v>
      </c>
      <c r="I78" s="277">
        <v>30</v>
      </c>
      <c r="J78" s="258">
        <f t="shared" si="4"/>
        <v>800</v>
      </c>
      <c r="K78" s="274">
        <f t="shared" si="5"/>
        <v>6695.9999999999991</v>
      </c>
    </row>
    <row r="79" spans="1:11" ht="16.5" thickBot="1" x14ac:dyDescent="0.3">
      <c r="A79" s="232">
        <v>78</v>
      </c>
      <c r="B79" s="59">
        <v>611018</v>
      </c>
      <c r="C79" s="256" t="s">
        <v>17</v>
      </c>
      <c r="D79" s="207" t="s">
        <v>343</v>
      </c>
      <c r="E79" s="273">
        <v>11.96</v>
      </c>
      <c r="F79" s="264">
        <v>500</v>
      </c>
      <c r="G79" s="264">
        <v>20</v>
      </c>
      <c r="H79" s="265">
        <v>50</v>
      </c>
      <c r="I79" s="277">
        <v>50</v>
      </c>
      <c r="J79" s="258">
        <f t="shared" si="4"/>
        <v>620</v>
      </c>
      <c r="K79" s="274">
        <f t="shared" si="5"/>
        <v>7415.2000000000007</v>
      </c>
    </row>
    <row r="80" spans="1:11" ht="16.5" thickBot="1" x14ac:dyDescent="0.3">
      <c r="A80" s="232">
        <v>79</v>
      </c>
      <c r="B80" s="59">
        <v>438570</v>
      </c>
      <c r="C80" s="256" t="s">
        <v>17</v>
      </c>
      <c r="D80" s="207" t="s">
        <v>456</v>
      </c>
      <c r="E80" s="273">
        <v>7.39</v>
      </c>
      <c r="F80" s="264">
        <v>500</v>
      </c>
      <c r="G80" s="264">
        <v>80</v>
      </c>
      <c r="H80" s="265">
        <v>50</v>
      </c>
      <c r="I80" s="277">
        <v>20</v>
      </c>
      <c r="J80" s="258">
        <f t="shared" si="4"/>
        <v>650</v>
      </c>
      <c r="K80" s="274">
        <f t="shared" si="5"/>
        <v>4803.5</v>
      </c>
    </row>
    <row r="81" spans="1:11" ht="16.5" thickBot="1" x14ac:dyDescent="0.3">
      <c r="A81" s="232">
        <v>80</v>
      </c>
      <c r="B81" s="59">
        <v>335428</v>
      </c>
      <c r="C81" s="266" t="s">
        <v>17</v>
      </c>
      <c r="D81" s="213" t="s">
        <v>345</v>
      </c>
      <c r="E81" s="273">
        <v>63.04</v>
      </c>
      <c r="F81" s="266">
        <v>40</v>
      </c>
      <c r="G81" s="257">
        <v>10</v>
      </c>
      <c r="H81" s="257">
        <v>10</v>
      </c>
      <c r="I81" s="277">
        <v>30</v>
      </c>
      <c r="J81" s="258">
        <f t="shared" si="4"/>
        <v>90</v>
      </c>
      <c r="K81" s="274">
        <f t="shared" si="5"/>
        <v>5673.6</v>
      </c>
    </row>
    <row r="82" spans="1:11" ht="16.5" thickBot="1" x14ac:dyDescent="0.3">
      <c r="A82" s="232">
        <v>81</v>
      </c>
      <c r="B82" s="59">
        <v>468951</v>
      </c>
      <c r="C82" s="256" t="s">
        <v>17</v>
      </c>
      <c r="D82" s="207" t="s">
        <v>346</v>
      </c>
      <c r="E82" s="273">
        <v>68.36</v>
      </c>
      <c r="F82" s="257">
        <v>6</v>
      </c>
      <c r="G82" s="257"/>
      <c r="H82" s="257">
        <v>0</v>
      </c>
      <c r="I82" s="277">
        <v>0</v>
      </c>
      <c r="J82" s="258">
        <f t="shared" si="4"/>
        <v>6</v>
      </c>
      <c r="K82" s="274">
        <f t="shared" si="5"/>
        <v>410.15999999999997</v>
      </c>
    </row>
    <row r="83" spans="1:11" ht="16.5" thickBot="1" x14ac:dyDescent="0.3">
      <c r="A83" s="232">
        <v>82</v>
      </c>
      <c r="B83" s="59">
        <v>468951</v>
      </c>
      <c r="C83" s="256" t="s">
        <v>17</v>
      </c>
      <c r="D83" s="207" t="s">
        <v>347</v>
      </c>
      <c r="E83" s="273">
        <v>73.150000000000006</v>
      </c>
      <c r="F83" s="257">
        <v>4</v>
      </c>
      <c r="G83" s="257">
        <v>5</v>
      </c>
      <c r="H83" s="257">
        <v>0</v>
      </c>
      <c r="I83" s="277">
        <v>0</v>
      </c>
      <c r="J83" s="258">
        <f t="shared" si="4"/>
        <v>9</v>
      </c>
      <c r="K83" s="274">
        <f t="shared" si="5"/>
        <v>658.35</v>
      </c>
    </row>
    <row r="84" spans="1:11" ht="16.5" thickBot="1" x14ac:dyDescent="0.3">
      <c r="A84" s="232">
        <v>83</v>
      </c>
      <c r="B84" s="59">
        <v>468389</v>
      </c>
      <c r="C84" s="266" t="s">
        <v>17</v>
      </c>
      <c r="D84" s="207" t="s">
        <v>348</v>
      </c>
      <c r="E84" s="273">
        <v>68.61</v>
      </c>
      <c r="F84" s="266">
        <v>4</v>
      </c>
      <c r="G84" s="257">
        <v>1</v>
      </c>
      <c r="H84" s="257">
        <v>0</v>
      </c>
      <c r="I84" s="277">
        <v>0</v>
      </c>
      <c r="J84" s="258">
        <f t="shared" si="4"/>
        <v>5</v>
      </c>
      <c r="K84" s="274">
        <f t="shared" si="5"/>
        <v>343.05</v>
      </c>
    </row>
    <row r="85" spans="1:11" ht="16.5" thickBot="1" x14ac:dyDescent="0.3">
      <c r="A85" s="232">
        <v>84</v>
      </c>
      <c r="B85" s="59">
        <v>468389</v>
      </c>
      <c r="C85" s="266" t="s">
        <v>17</v>
      </c>
      <c r="D85" s="207" t="s">
        <v>349</v>
      </c>
      <c r="E85" s="273">
        <v>65.23</v>
      </c>
      <c r="F85" s="266">
        <v>40</v>
      </c>
      <c r="G85" s="257">
        <v>10</v>
      </c>
      <c r="H85" s="257">
        <v>10</v>
      </c>
      <c r="I85" s="277">
        <v>30</v>
      </c>
      <c r="J85" s="258">
        <f t="shared" si="4"/>
        <v>90</v>
      </c>
      <c r="K85" s="274">
        <f t="shared" si="5"/>
        <v>5870.7000000000007</v>
      </c>
    </row>
    <row r="86" spans="1:11" ht="16.5" thickBot="1" x14ac:dyDescent="0.3">
      <c r="A86" s="232">
        <v>85</v>
      </c>
      <c r="B86" s="59">
        <v>468389</v>
      </c>
      <c r="C86" s="266" t="s">
        <v>17</v>
      </c>
      <c r="D86" s="207" t="s">
        <v>350</v>
      </c>
      <c r="E86" s="273">
        <v>64.790000000000006</v>
      </c>
      <c r="F86" s="266">
        <v>6</v>
      </c>
      <c r="G86" s="257"/>
      <c r="H86" s="257">
        <v>0</v>
      </c>
      <c r="I86" s="277">
        <v>0</v>
      </c>
      <c r="J86" s="258">
        <f t="shared" si="4"/>
        <v>6</v>
      </c>
      <c r="K86" s="274">
        <f t="shared" si="5"/>
        <v>388.74</v>
      </c>
    </row>
    <row r="87" spans="1:11" ht="16.5" thickBot="1" x14ac:dyDescent="0.3">
      <c r="A87" s="232">
        <v>86</v>
      </c>
      <c r="B87" s="59">
        <v>468952</v>
      </c>
      <c r="C87" s="266" t="s">
        <v>17</v>
      </c>
      <c r="D87" s="207" t="s">
        <v>351</v>
      </c>
      <c r="E87" s="273">
        <v>68.95</v>
      </c>
      <c r="F87" s="266">
        <v>4</v>
      </c>
      <c r="G87" s="257">
        <v>5</v>
      </c>
      <c r="H87" s="257">
        <v>0</v>
      </c>
      <c r="I87" s="277">
        <v>0</v>
      </c>
      <c r="J87" s="258">
        <f t="shared" si="4"/>
        <v>9</v>
      </c>
      <c r="K87" s="274">
        <f t="shared" si="5"/>
        <v>620.55000000000007</v>
      </c>
    </row>
    <row r="88" spans="1:11" ht="16.5" thickBot="1" x14ac:dyDescent="0.3">
      <c r="A88" s="232">
        <v>87</v>
      </c>
      <c r="B88" s="59">
        <v>468952</v>
      </c>
      <c r="C88" s="266" t="s">
        <v>17</v>
      </c>
      <c r="D88" s="207" t="s">
        <v>352</v>
      </c>
      <c r="E88" s="273">
        <v>67.45</v>
      </c>
      <c r="F88" s="266">
        <v>40</v>
      </c>
      <c r="G88" s="257">
        <v>10</v>
      </c>
      <c r="H88" s="257">
        <v>10</v>
      </c>
      <c r="I88" s="277">
        <v>30</v>
      </c>
      <c r="J88" s="258">
        <f t="shared" si="4"/>
        <v>90</v>
      </c>
      <c r="K88" s="274">
        <f t="shared" si="5"/>
        <v>6070.5</v>
      </c>
    </row>
    <row r="89" spans="1:11" ht="16.5" thickBot="1" x14ac:dyDescent="0.3">
      <c r="A89" s="232">
        <v>88</v>
      </c>
      <c r="B89" s="59">
        <v>468952</v>
      </c>
      <c r="C89" s="266" t="s">
        <v>17</v>
      </c>
      <c r="D89" s="207" t="s">
        <v>353</v>
      </c>
      <c r="E89" s="273">
        <v>67</v>
      </c>
      <c r="F89" s="266">
        <v>6</v>
      </c>
      <c r="G89" s="257"/>
      <c r="H89" s="257">
        <v>0</v>
      </c>
      <c r="I89" s="277">
        <v>0</v>
      </c>
      <c r="J89" s="258">
        <f t="shared" si="4"/>
        <v>6</v>
      </c>
      <c r="K89" s="274">
        <f t="shared" si="5"/>
        <v>402</v>
      </c>
    </row>
    <row r="90" spans="1:11" ht="16.5" thickBot="1" x14ac:dyDescent="0.3">
      <c r="A90" s="232">
        <v>89</v>
      </c>
      <c r="B90" s="59">
        <v>468950</v>
      </c>
      <c r="C90" s="266" t="s">
        <v>17</v>
      </c>
      <c r="D90" s="207" t="s">
        <v>354</v>
      </c>
      <c r="E90" s="273">
        <v>74.95</v>
      </c>
      <c r="F90" s="266">
        <v>60</v>
      </c>
      <c r="G90" s="257">
        <v>20</v>
      </c>
      <c r="H90" s="257">
        <v>15</v>
      </c>
      <c r="I90" s="277">
        <v>50</v>
      </c>
      <c r="J90" s="258">
        <f t="shared" si="4"/>
        <v>145</v>
      </c>
      <c r="K90" s="274">
        <f t="shared" si="5"/>
        <v>10867.75</v>
      </c>
    </row>
    <row r="91" spans="1:11" ht="16.5" thickBot="1" x14ac:dyDescent="0.3">
      <c r="A91" s="232">
        <v>90</v>
      </c>
      <c r="B91" s="59">
        <v>468950</v>
      </c>
      <c r="C91" s="266" t="s">
        <v>17</v>
      </c>
      <c r="D91" s="207" t="s">
        <v>355</v>
      </c>
      <c r="E91" s="273">
        <v>72.28</v>
      </c>
      <c r="F91" s="266">
        <v>8</v>
      </c>
      <c r="G91" s="257"/>
      <c r="H91" s="257">
        <v>20</v>
      </c>
      <c r="I91" s="277">
        <v>0</v>
      </c>
      <c r="J91" s="258">
        <f t="shared" si="4"/>
        <v>28</v>
      </c>
      <c r="K91" s="274">
        <f t="shared" si="5"/>
        <v>2023.8400000000001</v>
      </c>
    </row>
    <row r="92" spans="1:11" ht="16.5" thickBot="1" x14ac:dyDescent="0.3">
      <c r="A92" s="232">
        <v>91</v>
      </c>
      <c r="B92" s="59">
        <v>468950</v>
      </c>
      <c r="C92" s="266" t="s">
        <v>17</v>
      </c>
      <c r="D92" s="207" t="s">
        <v>356</v>
      </c>
      <c r="E92" s="273">
        <v>68.08</v>
      </c>
      <c r="F92" s="266">
        <v>6</v>
      </c>
      <c r="G92" s="257"/>
      <c r="H92" s="257">
        <v>50</v>
      </c>
      <c r="I92" s="277">
        <v>0</v>
      </c>
      <c r="J92" s="258">
        <f t="shared" si="4"/>
        <v>56</v>
      </c>
      <c r="K92" s="274">
        <f t="shared" si="5"/>
        <v>3812.48</v>
      </c>
    </row>
    <row r="93" spans="1:11" ht="16.5" thickBot="1" x14ac:dyDescent="0.3">
      <c r="A93" s="232">
        <v>92</v>
      </c>
      <c r="B93" s="59">
        <v>468950</v>
      </c>
      <c r="C93" s="266" t="s">
        <v>17</v>
      </c>
      <c r="D93" s="207" t="s">
        <v>357</v>
      </c>
      <c r="E93" s="273">
        <v>89.17</v>
      </c>
      <c r="F93" s="266">
        <v>4</v>
      </c>
      <c r="G93" s="257">
        <v>15</v>
      </c>
      <c r="H93" s="257">
        <v>30</v>
      </c>
      <c r="I93" s="277">
        <v>0</v>
      </c>
      <c r="J93" s="258">
        <f t="shared" si="4"/>
        <v>49</v>
      </c>
      <c r="K93" s="274">
        <f t="shared" si="5"/>
        <v>4369.33</v>
      </c>
    </row>
    <row r="94" spans="1:11" ht="16.5" thickBot="1" x14ac:dyDescent="0.3">
      <c r="A94" s="232">
        <v>93</v>
      </c>
      <c r="B94" s="59">
        <v>355230</v>
      </c>
      <c r="C94" s="256" t="s">
        <v>39</v>
      </c>
      <c r="D94" s="207" t="s">
        <v>358</v>
      </c>
      <c r="E94" s="273">
        <v>5.44</v>
      </c>
      <c r="F94" s="264">
        <v>50</v>
      </c>
      <c r="G94" s="264"/>
      <c r="H94" s="265">
        <v>0</v>
      </c>
      <c r="I94" s="277">
        <v>4</v>
      </c>
      <c r="J94" s="258">
        <f t="shared" si="4"/>
        <v>54</v>
      </c>
      <c r="K94" s="274">
        <f t="shared" si="5"/>
        <v>293.76000000000005</v>
      </c>
    </row>
    <row r="95" spans="1:11" ht="16.5" thickBot="1" x14ac:dyDescent="0.3">
      <c r="A95" s="232">
        <v>94</v>
      </c>
      <c r="B95" s="59">
        <v>477535</v>
      </c>
      <c r="C95" s="256" t="s">
        <v>39</v>
      </c>
      <c r="D95" s="207" t="s">
        <v>359</v>
      </c>
      <c r="E95" s="273">
        <v>7.95</v>
      </c>
      <c r="F95" s="264">
        <v>50</v>
      </c>
      <c r="G95" s="264"/>
      <c r="H95" s="265">
        <v>0</v>
      </c>
      <c r="I95" s="277">
        <v>4</v>
      </c>
      <c r="J95" s="258">
        <f t="shared" si="4"/>
        <v>54</v>
      </c>
      <c r="K95" s="274">
        <f t="shared" si="5"/>
        <v>429.3</v>
      </c>
    </row>
    <row r="96" spans="1:11" ht="36.75" thickBot="1" x14ac:dyDescent="0.3">
      <c r="A96" s="232">
        <v>95</v>
      </c>
      <c r="B96" s="59">
        <v>414810</v>
      </c>
      <c r="C96" s="256" t="s">
        <v>17</v>
      </c>
      <c r="D96" s="219" t="s">
        <v>360</v>
      </c>
      <c r="E96" s="273">
        <v>26.13</v>
      </c>
      <c r="F96" s="264">
        <v>10</v>
      </c>
      <c r="G96" s="264">
        <v>30</v>
      </c>
      <c r="H96" s="265">
        <v>0</v>
      </c>
      <c r="I96" s="277">
        <v>10</v>
      </c>
      <c r="J96" s="258">
        <f t="shared" ref="J96:J112" si="6">F96+G96+H96+I96</f>
        <v>50</v>
      </c>
      <c r="K96" s="274">
        <f t="shared" si="5"/>
        <v>1306.5</v>
      </c>
    </row>
    <row r="97" spans="1:11" ht="24.75" thickBot="1" x14ac:dyDescent="0.3">
      <c r="A97" s="232">
        <v>96</v>
      </c>
      <c r="B97" s="59">
        <v>445219</v>
      </c>
      <c r="C97" s="256" t="s">
        <v>17</v>
      </c>
      <c r="D97" s="207" t="s">
        <v>361</v>
      </c>
      <c r="E97" s="273">
        <v>86.39</v>
      </c>
      <c r="F97" s="264">
        <v>50</v>
      </c>
      <c r="G97" s="264"/>
      <c r="H97" s="265">
        <v>10</v>
      </c>
      <c r="I97" s="277">
        <v>5</v>
      </c>
      <c r="J97" s="258">
        <f t="shared" si="6"/>
        <v>65</v>
      </c>
      <c r="K97" s="274">
        <f t="shared" si="5"/>
        <v>5615.35</v>
      </c>
    </row>
    <row r="98" spans="1:11" s="271" customFormat="1" ht="50.25" customHeight="1" thickBot="1" x14ac:dyDescent="0.3">
      <c r="A98" s="232">
        <v>97</v>
      </c>
      <c r="B98" s="59">
        <v>305824</v>
      </c>
      <c r="C98" s="256" t="s">
        <v>17</v>
      </c>
      <c r="D98" s="207" t="s">
        <v>514</v>
      </c>
      <c r="E98" s="273">
        <v>24.28</v>
      </c>
      <c r="F98" s="270"/>
      <c r="G98" s="264">
        <v>80</v>
      </c>
      <c r="H98" s="265">
        <v>50</v>
      </c>
      <c r="I98" s="277">
        <v>10</v>
      </c>
      <c r="J98" s="258">
        <f t="shared" si="6"/>
        <v>140</v>
      </c>
      <c r="K98" s="274">
        <f t="shared" si="5"/>
        <v>3399.2000000000003</v>
      </c>
    </row>
    <row r="99" spans="1:11" ht="16.5" thickBot="1" x14ac:dyDescent="0.3">
      <c r="A99" s="232">
        <v>98</v>
      </c>
      <c r="B99" s="59">
        <v>418508</v>
      </c>
      <c r="C99" s="256" t="s">
        <v>17</v>
      </c>
      <c r="D99" s="207" t="s">
        <v>363</v>
      </c>
      <c r="E99" s="273">
        <v>80.150000000000006</v>
      </c>
      <c r="F99" s="264">
        <v>50</v>
      </c>
      <c r="G99" s="264">
        <v>2</v>
      </c>
      <c r="H99" s="265">
        <v>30</v>
      </c>
      <c r="I99" s="277">
        <v>10</v>
      </c>
      <c r="J99" s="258">
        <f t="shared" si="6"/>
        <v>92</v>
      </c>
      <c r="K99" s="274">
        <f t="shared" si="5"/>
        <v>7373.8</v>
      </c>
    </row>
    <row r="100" spans="1:11" ht="16.5" thickBot="1" x14ac:dyDescent="0.3">
      <c r="A100" s="232">
        <v>99</v>
      </c>
      <c r="B100" s="59">
        <v>358207</v>
      </c>
      <c r="C100" s="256" t="s">
        <v>39</v>
      </c>
      <c r="D100" s="207" t="s">
        <v>364</v>
      </c>
      <c r="E100" s="273">
        <v>23.78</v>
      </c>
      <c r="F100" s="264">
        <v>10</v>
      </c>
      <c r="G100" s="264">
        <v>10</v>
      </c>
      <c r="H100" s="265">
        <v>120</v>
      </c>
      <c r="I100" s="277">
        <v>10</v>
      </c>
      <c r="J100" s="258">
        <f t="shared" si="6"/>
        <v>150</v>
      </c>
      <c r="K100" s="274">
        <f t="shared" si="5"/>
        <v>3567</v>
      </c>
    </row>
    <row r="101" spans="1:11" ht="16.5" thickBot="1" x14ac:dyDescent="0.3">
      <c r="A101" s="232">
        <v>100</v>
      </c>
      <c r="B101" s="59">
        <v>336780</v>
      </c>
      <c r="C101" s="256" t="s">
        <v>39</v>
      </c>
      <c r="D101" s="207" t="s">
        <v>365</v>
      </c>
      <c r="E101" s="273">
        <v>27.38</v>
      </c>
      <c r="F101" s="264">
        <v>10</v>
      </c>
      <c r="G101" s="264"/>
      <c r="H101" s="265">
        <v>0</v>
      </c>
      <c r="I101" s="277">
        <v>10</v>
      </c>
      <c r="J101" s="258">
        <f t="shared" si="6"/>
        <v>20</v>
      </c>
      <c r="K101" s="274">
        <f t="shared" si="5"/>
        <v>547.6</v>
      </c>
    </row>
    <row r="102" spans="1:11" ht="16.5" thickBot="1" x14ac:dyDescent="0.3">
      <c r="A102" s="232">
        <v>101</v>
      </c>
      <c r="B102" s="59">
        <v>242181</v>
      </c>
      <c r="C102" s="256" t="s">
        <v>39</v>
      </c>
      <c r="D102" s="207" t="s">
        <v>366</v>
      </c>
      <c r="E102" s="273">
        <v>31.82</v>
      </c>
      <c r="F102" s="264">
        <v>10</v>
      </c>
      <c r="G102" s="264"/>
      <c r="H102" s="265">
        <v>0</v>
      </c>
      <c r="I102" s="277">
        <v>10</v>
      </c>
      <c r="J102" s="258">
        <f t="shared" si="6"/>
        <v>20</v>
      </c>
      <c r="K102" s="274">
        <f t="shared" si="5"/>
        <v>636.4</v>
      </c>
    </row>
    <row r="103" spans="1:11" ht="16.5" thickBot="1" x14ac:dyDescent="0.3">
      <c r="A103" s="232">
        <v>102</v>
      </c>
      <c r="B103" s="59">
        <v>394527</v>
      </c>
      <c r="C103" s="256" t="s">
        <v>39</v>
      </c>
      <c r="D103" s="207" t="s">
        <v>367</v>
      </c>
      <c r="E103" s="273">
        <v>8.4700000000000006</v>
      </c>
      <c r="F103" s="264">
        <v>10</v>
      </c>
      <c r="G103" s="264">
        <v>100</v>
      </c>
      <c r="H103" s="265">
        <v>180</v>
      </c>
      <c r="I103" s="277">
        <v>10</v>
      </c>
      <c r="J103" s="258">
        <f t="shared" si="6"/>
        <v>300</v>
      </c>
      <c r="K103" s="274">
        <f t="shared" si="5"/>
        <v>2541</v>
      </c>
    </row>
    <row r="104" spans="1:11" ht="24.75" thickBot="1" x14ac:dyDescent="0.3">
      <c r="A104" s="232">
        <v>103</v>
      </c>
      <c r="B104" s="59">
        <v>609330</v>
      </c>
      <c r="C104" s="256" t="s">
        <v>39</v>
      </c>
      <c r="D104" s="207" t="s">
        <v>368</v>
      </c>
      <c r="E104" s="273">
        <v>16.850000000000001</v>
      </c>
      <c r="F104" s="264">
        <v>50</v>
      </c>
      <c r="G104" s="264"/>
      <c r="H104" s="265">
        <v>50</v>
      </c>
      <c r="I104" s="277">
        <v>12</v>
      </c>
      <c r="J104" s="258">
        <f t="shared" si="6"/>
        <v>112</v>
      </c>
      <c r="K104" s="274">
        <f t="shared" si="5"/>
        <v>1887.2000000000003</v>
      </c>
    </row>
    <row r="105" spans="1:11" ht="24.75" thickBot="1" x14ac:dyDescent="0.3">
      <c r="A105" s="232">
        <v>104</v>
      </c>
      <c r="B105" s="59">
        <v>203147</v>
      </c>
      <c r="C105" s="256" t="s">
        <v>39</v>
      </c>
      <c r="D105" s="207" t="s">
        <v>369</v>
      </c>
      <c r="E105" s="273">
        <v>16.010000000000002</v>
      </c>
      <c r="F105" s="264">
        <v>30</v>
      </c>
      <c r="G105" s="264"/>
      <c r="H105" s="265">
        <v>50</v>
      </c>
      <c r="I105" s="277">
        <v>13</v>
      </c>
      <c r="J105" s="258">
        <f t="shared" si="6"/>
        <v>93</v>
      </c>
      <c r="K105" s="274">
        <f t="shared" si="5"/>
        <v>1488.93</v>
      </c>
    </row>
    <row r="106" spans="1:11" ht="16.5" thickBot="1" x14ac:dyDescent="0.3">
      <c r="A106" s="232">
        <v>105</v>
      </c>
      <c r="B106" s="59">
        <v>267600</v>
      </c>
      <c r="C106" s="256" t="s">
        <v>39</v>
      </c>
      <c r="D106" s="201" t="s">
        <v>370</v>
      </c>
      <c r="E106" s="273">
        <v>11.32</v>
      </c>
      <c r="F106" s="264">
        <v>50</v>
      </c>
      <c r="G106" s="264"/>
      <c r="H106" s="265">
        <v>15</v>
      </c>
      <c r="I106" s="277">
        <v>50</v>
      </c>
      <c r="J106" s="258">
        <f t="shared" si="6"/>
        <v>115</v>
      </c>
      <c r="K106" s="274">
        <f t="shared" si="5"/>
        <v>1301.8</v>
      </c>
    </row>
    <row r="107" spans="1:11" ht="16.5" thickBot="1" x14ac:dyDescent="0.3">
      <c r="A107" s="232">
        <v>106</v>
      </c>
      <c r="B107" s="59">
        <v>267598</v>
      </c>
      <c r="C107" s="256" t="s">
        <v>39</v>
      </c>
      <c r="D107" s="201" t="s">
        <v>371</v>
      </c>
      <c r="E107" s="273">
        <v>19.7</v>
      </c>
      <c r="F107" s="264">
        <v>50</v>
      </c>
      <c r="G107" s="264"/>
      <c r="H107" s="265">
        <v>15</v>
      </c>
      <c r="I107" s="277">
        <v>50</v>
      </c>
      <c r="J107" s="258">
        <f t="shared" si="6"/>
        <v>115</v>
      </c>
      <c r="K107" s="274">
        <f t="shared" si="5"/>
        <v>2265.5</v>
      </c>
    </row>
    <row r="108" spans="1:11" ht="16.5" thickBot="1" x14ac:dyDescent="0.3">
      <c r="A108" s="232">
        <v>107</v>
      </c>
      <c r="B108" s="59">
        <v>267599</v>
      </c>
      <c r="C108" s="256" t="s">
        <v>39</v>
      </c>
      <c r="D108" s="207" t="s">
        <v>372</v>
      </c>
      <c r="E108" s="273">
        <v>22.38</v>
      </c>
      <c r="F108" s="264">
        <v>50</v>
      </c>
      <c r="G108" s="264"/>
      <c r="H108" s="265">
        <v>15</v>
      </c>
      <c r="I108" s="277">
        <v>50</v>
      </c>
      <c r="J108" s="258">
        <f t="shared" si="6"/>
        <v>115</v>
      </c>
      <c r="K108" s="274">
        <f t="shared" si="5"/>
        <v>2573.6999999999998</v>
      </c>
    </row>
    <row r="109" spans="1:11" ht="16.5" thickBot="1" x14ac:dyDescent="0.3">
      <c r="A109" s="232">
        <v>108</v>
      </c>
      <c r="B109" s="59">
        <v>250850</v>
      </c>
      <c r="C109" s="256" t="s">
        <v>39</v>
      </c>
      <c r="D109" s="207" t="s">
        <v>373</v>
      </c>
      <c r="E109" s="273">
        <v>16.75</v>
      </c>
      <c r="F109" s="264">
        <v>50</v>
      </c>
      <c r="G109" s="264">
        <v>2</v>
      </c>
      <c r="H109" s="265">
        <v>200</v>
      </c>
      <c r="I109" s="277">
        <v>30</v>
      </c>
      <c r="J109" s="258">
        <f t="shared" si="6"/>
        <v>282</v>
      </c>
      <c r="K109" s="274">
        <f t="shared" si="5"/>
        <v>4723.5</v>
      </c>
    </row>
    <row r="110" spans="1:11" ht="36.75" thickBot="1" x14ac:dyDescent="0.3">
      <c r="A110" s="232">
        <v>109</v>
      </c>
      <c r="B110" s="59">
        <v>449701</v>
      </c>
      <c r="C110" s="256" t="s">
        <v>15</v>
      </c>
      <c r="D110" s="207" t="s">
        <v>374</v>
      </c>
      <c r="E110" s="273">
        <v>13.98</v>
      </c>
      <c r="F110" s="264">
        <v>50</v>
      </c>
      <c r="G110" s="264">
        <v>2</v>
      </c>
      <c r="H110" s="265">
        <v>100</v>
      </c>
      <c r="I110" s="277">
        <v>30</v>
      </c>
      <c r="J110" s="258">
        <f t="shared" si="6"/>
        <v>182</v>
      </c>
      <c r="K110" s="274">
        <f t="shared" si="5"/>
        <v>2544.36</v>
      </c>
    </row>
    <row r="111" spans="1:11" ht="36.75" thickBot="1" x14ac:dyDescent="0.3">
      <c r="A111" s="232">
        <v>110</v>
      </c>
      <c r="B111" s="59">
        <v>359391</v>
      </c>
      <c r="C111" s="256" t="s">
        <v>17</v>
      </c>
      <c r="D111" s="220" t="s">
        <v>375</v>
      </c>
      <c r="E111" s="273">
        <v>1681.63</v>
      </c>
      <c r="F111" s="257">
        <v>1</v>
      </c>
      <c r="G111" s="257">
        <v>0</v>
      </c>
      <c r="H111" s="257">
        <v>1</v>
      </c>
      <c r="I111" s="277"/>
      <c r="J111" s="258">
        <f t="shared" si="6"/>
        <v>2</v>
      </c>
      <c r="K111" s="274">
        <f t="shared" si="5"/>
        <v>3363.26</v>
      </c>
    </row>
    <row r="112" spans="1:11" ht="37.5" customHeight="1" thickBot="1" x14ac:dyDescent="0.3">
      <c r="A112" s="232">
        <v>111</v>
      </c>
      <c r="B112" s="59">
        <v>481776</v>
      </c>
      <c r="C112" s="256" t="s">
        <v>17</v>
      </c>
      <c r="D112" s="220" t="s">
        <v>376</v>
      </c>
      <c r="E112" s="273">
        <v>333.39</v>
      </c>
      <c r="F112" s="257"/>
      <c r="G112" s="257">
        <v>2</v>
      </c>
      <c r="H112" s="257">
        <v>1</v>
      </c>
      <c r="I112" s="277">
        <v>2</v>
      </c>
      <c r="J112" s="258">
        <f t="shared" si="6"/>
        <v>5</v>
      </c>
      <c r="K112" s="274">
        <f t="shared" si="5"/>
        <v>1666.9499999999998</v>
      </c>
    </row>
    <row r="113" spans="1:11" ht="42.75" customHeight="1" thickBot="1" x14ac:dyDescent="0.3">
      <c r="A113" s="232">
        <v>112</v>
      </c>
      <c r="B113" s="59">
        <v>606314</v>
      </c>
      <c r="C113" s="266" t="s">
        <v>39</v>
      </c>
      <c r="D113" s="207" t="s">
        <v>377</v>
      </c>
      <c r="E113" s="273">
        <v>237.32</v>
      </c>
      <c r="F113" s="257">
        <v>60</v>
      </c>
      <c r="G113" s="263"/>
      <c r="H113" s="257">
        <v>20</v>
      </c>
      <c r="I113" s="277">
        <v>5</v>
      </c>
      <c r="J113" s="258">
        <f t="shared" ref="J113:J137" si="7">F113+G113+H113+I113</f>
        <v>85</v>
      </c>
      <c r="K113" s="274">
        <f t="shared" si="5"/>
        <v>20172.2</v>
      </c>
    </row>
    <row r="114" spans="1:11" ht="24.75" thickBot="1" x14ac:dyDescent="0.3">
      <c r="A114" s="232">
        <v>113</v>
      </c>
      <c r="B114" s="59">
        <v>606314</v>
      </c>
      <c r="C114" s="256" t="s">
        <v>39</v>
      </c>
      <c r="D114" s="207" t="s">
        <v>378</v>
      </c>
      <c r="E114" s="273">
        <v>177.95</v>
      </c>
      <c r="F114" s="257">
        <v>10</v>
      </c>
      <c r="G114" s="263"/>
      <c r="H114" s="257">
        <v>5</v>
      </c>
      <c r="I114" s="277"/>
      <c r="J114" s="258">
        <f t="shared" si="7"/>
        <v>15</v>
      </c>
      <c r="K114" s="274">
        <f t="shared" si="5"/>
        <v>2669.25</v>
      </c>
    </row>
    <row r="115" spans="1:11" ht="16.5" thickBot="1" x14ac:dyDescent="0.3">
      <c r="A115" s="232">
        <v>114</v>
      </c>
      <c r="B115" s="59">
        <v>610407</v>
      </c>
      <c r="C115" s="256" t="s">
        <v>39</v>
      </c>
      <c r="D115" s="201" t="s">
        <v>379</v>
      </c>
      <c r="E115" s="273">
        <v>94</v>
      </c>
      <c r="F115" s="257">
        <v>250</v>
      </c>
      <c r="G115" s="257">
        <v>6</v>
      </c>
      <c r="H115" s="257">
        <v>100</v>
      </c>
      <c r="I115" s="277">
        <v>10</v>
      </c>
      <c r="J115" s="258">
        <f t="shared" si="7"/>
        <v>366</v>
      </c>
      <c r="K115" s="274">
        <f t="shared" si="5"/>
        <v>34404</v>
      </c>
    </row>
    <row r="116" spans="1:11" ht="24.75" thickBot="1" x14ac:dyDescent="0.3">
      <c r="A116" s="232">
        <v>115</v>
      </c>
      <c r="B116" s="59">
        <v>406915</v>
      </c>
      <c r="C116" s="256" t="s">
        <v>17</v>
      </c>
      <c r="D116" s="201" t="s">
        <v>380</v>
      </c>
      <c r="E116" s="273">
        <v>10</v>
      </c>
      <c r="F116" s="264">
        <v>100</v>
      </c>
      <c r="G116" s="264"/>
      <c r="H116" s="265">
        <v>10</v>
      </c>
      <c r="I116" s="277">
        <v>30</v>
      </c>
      <c r="J116" s="258">
        <f t="shared" si="7"/>
        <v>140</v>
      </c>
      <c r="K116" s="274">
        <f t="shared" si="5"/>
        <v>1400</v>
      </c>
    </row>
    <row r="117" spans="1:11" ht="48.75" thickBot="1" x14ac:dyDescent="0.3">
      <c r="A117" s="232">
        <v>116</v>
      </c>
      <c r="B117" s="59">
        <v>381508</v>
      </c>
      <c r="C117" s="256" t="s">
        <v>17</v>
      </c>
      <c r="D117" s="212" t="s">
        <v>381</v>
      </c>
      <c r="E117" s="273">
        <v>15.05</v>
      </c>
      <c r="F117" s="264">
        <v>60</v>
      </c>
      <c r="G117" s="264">
        <v>20</v>
      </c>
      <c r="H117" s="265">
        <v>10</v>
      </c>
      <c r="I117" s="277">
        <v>7</v>
      </c>
      <c r="J117" s="258">
        <f t="shared" si="7"/>
        <v>97</v>
      </c>
      <c r="K117" s="274">
        <f t="shared" si="5"/>
        <v>1459.8500000000001</v>
      </c>
    </row>
    <row r="118" spans="1:11" ht="41.25" customHeight="1" thickBot="1" x14ac:dyDescent="0.3">
      <c r="A118" s="232">
        <v>117</v>
      </c>
      <c r="B118" s="59">
        <v>483474</v>
      </c>
      <c r="C118" s="256" t="s">
        <v>17</v>
      </c>
      <c r="D118" s="213" t="s">
        <v>382</v>
      </c>
      <c r="E118" s="273">
        <v>18.420000000000002</v>
      </c>
      <c r="F118" s="264">
        <v>10</v>
      </c>
      <c r="G118" s="264">
        <v>250</v>
      </c>
      <c r="H118" s="265">
        <v>0</v>
      </c>
      <c r="I118" s="277">
        <v>5</v>
      </c>
      <c r="J118" s="258">
        <f t="shared" si="7"/>
        <v>265</v>
      </c>
      <c r="K118" s="274">
        <f t="shared" si="5"/>
        <v>4881.3</v>
      </c>
    </row>
    <row r="119" spans="1:11" ht="16.5" thickBot="1" x14ac:dyDescent="0.3">
      <c r="A119" s="232">
        <v>118</v>
      </c>
      <c r="B119" s="59">
        <v>238896</v>
      </c>
      <c r="C119" s="256" t="s">
        <v>17</v>
      </c>
      <c r="D119" s="213" t="s">
        <v>457</v>
      </c>
      <c r="E119" s="273">
        <v>21.72</v>
      </c>
      <c r="F119" s="264"/>
      <c r="G119" s="264">
        <v>5</v>
      </c>
      <c r="H119" s="265">
        <v>30</v>
      </c>
      <c r="I119" s="277">
        <v>3</v>
      </c>
      <c r="J119" s="258">
        <f t="shared" si="7"/>
        <v>38</v>
      </c>
      <c r="K119" s="274">
        <f t="shared" si="5"/>
        <v>825.3599999999999</v>
      </c>
    </row>
    <row r="120" spans="1:11" ht="36.75" thickBot="1" x14ac:dyDescent="0.3">
      <c r="A120" s="232">
        <v>119</v>
      </c>
      <c r="B120" s="59">
        <v>249369</v>
      </c>
      <c r="C120" s="256" t="s">
        <v>17</v>
      </c>
      <c r="D120" s="207" t="s">
        <v>384</v>
      </c>
      <c r="E120" s="273">
        <v>15.4</v>
      </c>
      <c r="F120" s="264">
        <v>30</v>
      </c>
      <c r="G120" s="264">
        <v>8</v>
      </c>
      <c r="H120" s="265">
        <v>30</v>
      </c>
      <c r="I120" s="277">
        <v>6</v>
      </c>
      <c r="J120" s="258">
        <f t="shared" si="7"/>
        <v>74</v>
      </c>
      <c r="K120" s="274">
        <f t="shared" si="5"/>
        <v>1139.6000000000001</v>
      </c>
    </row>
    <row r="121" spans="1:11" ht="19.5" customHeight="1" thickBot="1" x14ac:dyDescent="0.3">
      <c r="A121" s="232">
        <v>120</v>
      </c>
      <c r="B121" s="59">
        <v>203561</v>
      </c>
      <c r="C121" s="256" t="s">
        <v>39</v>
      </c>
      <c r="D121" s="207" t="s">
        <v>385</v>
      </c>
      <c r="E121" s="273">
        <v>46.81</v>
      </c>
      <c r="F121" s="264"/>
      <c r="G121" s="264">
        <v>5</v>
      </c>
      <c r="H121" s="265">
        <v>5</v>
      </c>
      <c r="I121" s="277">
        <v>4</v>
      </c>
      <c r="J121" s="258">
        <f t="shared" si="7"/>
        <v>14</v>
      </c>
      <c r="K121" s="274">
        <f t="shared" si="5"/>
        <v>655.34</v>
      </c>
    </row>
    <row r="122" spans="1:11" ht="16.5" thickBot="1" x14ac:dyDescent="0.3">
      <c r="A122" s="232">
        <v>121</v>
      </c>
      <c r="B122" s="59">
        <v>326826</v>
      </c>
      <c r="C122" s="256" t="s">
        <v>39</v>
      </c>
      <c r="D122" s="207" t="s">
        <v>386</v>
      </c>
      <c r="E122" s="273">
        <v>46.92</v>
      </c>
      <c r="F122" s="264"/>
      <c r="G122" s="264">
        <v>5</v>
      </c>
      <c r="H122" s="265">
        <v>0</v>
      </c>
      <c r="I122" s="277">
        <v>4</v>
      </c>
      <c r="J122" s="258">
        <f t="shared" si="7"/>
        <v>9</v>
      </c>
      <c r="K122" s="274">
        <f t="shared" si="5"/>
        <v>422.28000000000003</v>
      </c>
    </row>
    <row r="123" spans="1:11" ht="19.5" customHeight="1" thickBot="1" x14ac:dyDescent="0.3">
      <c r="A123" s="232">
        <v>122</v>
      </c>
      <c r="B123" s="59">
        <v>360162</v>
      </c>
      <c r="C123" s="256" t="s">
        <v>17</v>
      </c>
      <c r="D123" s="207" t="s">
        <v>515</v>
      </c>
      <c r="E123" s="273">
        <v>1.5</v>
      </c>
      <c r="F123" s="268">
        <v>500</v>
      </c>
      <c r="G123" s="264">
        <v>150</v>
      </c>
      <c r="H123" s="265">
        <v>0</v>
      </c>
      <c r="I123" s="277">
        <v>30</v>
      </c>
      <c r="J123" s="258">
        <f t="shared" si="7"/>
        <v>680</v>
      </c>
      <c r="K123" s="274">
        <f t="shared" si="5"/>
        <v>1020</v>
      </c>
    </row>
    <row r="124" spans="1:11" ht="27" customHeight="1" thickBot="1" x14ac:dyDescent="0.3">
      <c r="A124" s="232">
        <v>123</v>
      </c>
      <c r="B124" s="59">
        <v>386955</v>
      </c>
      <c r="C124" s="256" t="s">
        <v>17</v>
      </c>
      <c r="D124" s="207" t="s">
        <v>388</v>
      </c>
      <c r="E124" s="273">
        <v>70.47</v>
      </c>
      <c r="F124" s="268">
        <v>30</v>
      </c>
      <c r="G124" s="264">
        <v>5</v>
      </c>
      <c r="H124" s="265">
        <v>0</v>
      </c>
      <c r="I124" s="277">
        <v>10</v>
      </c>
      <c r="J124" s="258">
        <f t="shared" si="7"/>
        <v>45</v>
      </c>
      <c r="K124" s="274">
        <f t="shared" si="5"/>
        <v>3171.15</v>
      </c>
    </row>
    <row r="125" spans="1:11" ht="21" customHeight="1" thickBot="1" x14ac:dyDescent="0.3">
      <c r="A125" s="232">
        <v>124</v>
      </c>
      <c r="B125" s="59">
        <v>417233</v>
      </c>
      <c r="C125" s="256" t="s">
        <v>15</v>
      </c>
      <c r="D125" s="207" t="s">
        <v>389</v>
      </c>
      <c r="E125" s="273">
        <v>11.22</v>
      </c>
      <c r="F125" s="268">
        <v>1000</v>
      </c>
      <c r="G125" s="264">
        <v>20</v>
      </c>
      <c r="H125" s="265">
        <v>0</v>
      </c>
      <c r="I125" s="277">
        <v>100</v>
      </c>
      <c r="J125" s="258">
        <f t="shared" si="7"/>
        <v>1120</v>
      </c>
      <c r="K125" s="274">
        <f t="shared" si="5"/>
        <v>12566.400000000001</v>
      </c>
    </row>
    <row r="126" spans="1:11" ht="24.75" thickBot="1" x14ac:dyDescent="0.3">
      <c r="A126" s="232">
        <v>125</v>
      </c>
      <c r="B126" s="59">
        <v>485554</v>
      </c>
      <c r="C126" s="256" t="s">
        <v>17</v>
      </c>
      <c r="D126" s="207" t="s">
        <v>390</v>
      </c>
      <c r="E126" s="273">
        <v>1.1399999999999999</v>
      </c>
      <c r="F126" s="266">
        <v>500</v>
      </c>
      <c r="G126" s="257">
        <v>150</v>
      </c>
      <c r="H126" s="257">
        <v>100</v>
      </c>
      <c r="I126" s="277">
        <v>150</v>
      </c>
      <c r="J126" s="258">
        <f t="shared" si="7"/>
        <v>900</v>
      </c>
      <c r="K126" s="274">
        <f t="shared" si="5"/>
        <v>1026</v>
      </c>
    </row>
    <row r="127" spans="1:11" ht="16.5" thickBot="1" x14ac:dyDescent="0.3">
      <c r="A127" s="232">
        <v>126</v>
      </c>
      <c r="B127" s="59">
        <v>322336</v>
      </c>
      <c r="C127" s="256" t="s">
        <v>15</v>
      </c>
      <c r="D127" s="201" t="s">
        <v>458</v>
      </c>
      <c r="E127" s="273">
        <v>30.63</v>
      </c>
      <c r="F127" s="257">
        <v>4</v>
      </c>
      <c r="G127" s="257">
        <v>5</v>
      </c>
      <c r="H127" s="257">
        <v>50</v>
      </c>
      <c r="I127" s="277">
        <v>7</v>
      </c>
      <c r="J127" s="258">
        <f t="shared" si="7"/>
        <v>66</v>
      </c>
      <c r="K127" s="274">
        <f t="shared" si="5"/>
        <v>2021.58</v>
      </c>
    </row>
    <row r="128" spans="1:11" ht="24.75" thickBot="1" x14ac:dyDescent="0.3">
      <c r="A128" s="232">
        <v>127</v>
      </c>
      <c r="B128" s="59">
        <v>451897</v>
      </c>
      <c r="C128" s="256" t="s">
        <v>15</v>
      </c>
      <c r="D128" s="201" t="s">
        <v>516</v>
      </c>
      <c r="E128" s="273">
        <v>30.35</v>
      </c>
      <c r="F128" s="264">
        <v>4</v>
      </c>
      <c r="G128" s="264">
        <v>72</v>
      </c>
      <c r="H128" s="265">
        <v>0</v>
      </c>
      <c r="I128" s="277">
        <v>7</v>
      </c>
      <c r="J128" s="258">
        <f t="shared" si="7"/>
        <v>83</v>
      </c>
      <c r="K128" s="274">
        <f t="shared" si="5"/>
        <v>2519.0500000000002</v>
      </c>
    </row>
    <row r="129" spans="1:11" ht="16.5" thickBot="1" x14ac:dyDescent="0.3">
      <c r="A129" s="232">
        <v>128</v>
      </c>
      <c r="B129" s="59">
        <v>261941</v>
      </c>
      <c r="C129" s="256" t="s">
        <v>17</v>
      </c>
      <c r="D129" s="207" t="s">
        <v>393</v>
      </c>
      <c r="E129" s="273">
        <v>111.36</v>
      </c>
      <c r="F129" s="268">
        <v>50</v>
      </c>
      <c r="G129" s="269"/>
      <c r="H129" s="265">
        <v>0</v>
      </c>
      <c r="I129" s="277">
        <v>15</v>
      </c>
      <c r="J129" s="258">
        <f t="shared" si="7"/>
        <v>65</v>
      </c>
      <c r="K129" s="274">
        <f t="shared" si="5"/>
        <v>7238.4</v>
      </c>
    </row>
    <row r="130" spans="1:11" ht="21" customHeight="1" thickBot="1" x14ac:dyDescent="0.3">
      <c r="A130" s="232">
        <v>129</v>
      </c>
      <c r="B130" s="59">
        <v>328310</v>
      </c>
      <c r="C130" s="256" t="s">
        <v>17</v>
      </c>
      <c r="D130" s="207" t="s">
        <v>394</v>
      </c>
      <c r="E130" s="273">
        <v>8.0500000000000007</v>
      </c>
      <c r="F130" s="266">
        <v>300</v>
      </c>
      <c r="G130" s="257">
        <v>50</v>
      </c>
      <c r="H130" s="257">
        <v>50</v>
      </c>
      <c r="I130" s="277">
        <v>40</v>
      </c>
      <c r="J130" s="258">
        <f t="shared" si="7"/>
        <v>440</v>
      </c>
      <c r="K130" s="274">
        <f t="shared" si="5"/>
        <v>3542.0000000000005</v>
      </c>
    </row>
    <row r="131" spans="1:11" ht="19.5" customHeight="1" thickBot="1" x14ac:dyDescent="0.3">
      <c r="A131" s="232">
        <v>130</v>
      </c>
      <c r="B131" s="59">
        <v>461806</v>
      </c>
      <c r="C131" s="256" t="s">
        <v>15</v>
      </c>
      <c r="D131" s="201" t="s">
        <v>395</v>
      </c>
      <c r="E131" s="273">
        <v>47.71</v>
      </c>
      <c r="F131" s="264">
        <v>5</v>
      </c>
      <c r="G131" s="264">
        <v>2</v>
      </c>
      <c r="H131" s="265">
        <v>0</v>
      </c>
      <c r="I131" s="277">
        <v>10</v>
      </c>
      <c r="J131" s="258">
        <f t="shared" si="7"/>
        <v>17</v>
      </c>
      <c r="K131" s="274">
        <f t="shared" ref="K131:K180" si="8">E131*J131</f>
        <v>811.07</v>
      </c>
    </row>
    <row r="132" spans="1:11" ht="21.75" customHeight="1" thickBot="1" x14ac:dyDescent="0.3">
      <c r="A132" s="232">
        <v>131</v>
      </c>
      <c r="B132" s="59">
        <v>440467</v>
      </c>
      <c r="C132" s="256" t="s">
        <v>15</v>
      </c>
      <c r="D132" s="207" t="s">
        <v>396</v>
      </c>
      <c r="E132" s="273">
        <v>29.56</v>
      </c>
      <c r="F132" s="264">
        <v>100</v>
      </c>
      <c r="G132" s="264">
        <v>2</v>
      </c>
      <c r="H132" s="265">
        <v>0</v>
      </c>
      <c r="I132" s="277">
        <v>20</v>
      </c>
      <c r="J132" s="258">
        <f t="shared" si="7"/>
        <v>122</v>
      </c>
      <c r="K132" s="274">
        <f t="shared" si="8"/>
        <v>3606.3199999999997</v>
      </c>
    </row>
    <row r="133" spans="1:11" ht="16.5" thickBot="1" x14ac:dyDescent="0.3">
      <c r="A133" s="232">
        <v>132</v>
      </c>
      <c r="B133" s="59">
        <v>461889</v>
      </c>
      <c r="C133" s="256" t="s">
        <v>17</v>
      </c>
      <c r="D133" s="207" t="s">
        <v>397</v>
      </c>
      <c r="E133" s="273">
        <v>38.26</v>
      </c>
      <c r="F133" s="264">
        <v>7000</v>
      </c>
      <c r="G133" s="264">
        <v>1200</v>
      </c>
      <c r="H133" s="265">
        <v>200</v>
      </c>
      <c r="I133" s="277">
        <v>600</v>
      </c>
      <c r="J133" s="258">
        <f t="shared" si="7"/>
        <v>9000</v>
      </c>
      <c r="K133" s="274">
        <f t="shared" si="8"/>
        <v>344340</v>
      </c>
    </row>
    <row r="134" spans="1:11" ht="24.75" thickBot="1" x14ac:dyDescent="0.3">
      <c r="A134" s="232">
        <v>133</v>
      </c>
      <c r="B134" s="59">
        <v>461855</v>
      </c>
      <c r="C134" s="256" t="s">
        <v>39</v>
      </c>
      <c r="D134" s="221" t="s">
        <v>398</v>
      </c>
      <c r="E134" s="273">
        <v>264.82</v>
      </c>
      <c r="F134" s="257"/>
      <c r="G134" s="257"/>
      <c r="H134" s="257">
        <v>30</v>
      </c>
      <c r="I134" s="277">
        <v>5</v>
      </c>
      <c r="J134" s="258">
        <f t="shared" si="7"/>
        <v>35</v>
      </c>
      <c r="K134" s="274">
        <f t="shared" si="8"/>
        <v>9268.6999999999989</v>
      </c>
    </row>
    <row r="135" spans="1:11" ht="24.75" thickBot="1" x14ac:dyDescent="0.3">
      <c r="A135" s="232">
        <v>134</v>
      </c>
      <c r="B135" s="59">
        <v>461855</v>
      </c>
      <c r="C135" s="256" t="s">
        <v>39</v>
      </c>
      <c r="D135" s="221" t="s">
        <v>399</v>
      </c>
      <c r="E135" s="273">
        <v>244.45</v>
      </c>
      <c r="F135" s="257"/>
      <c r="G135" s="257"/>
      <c r="H135" s="257">
        <v>30</v>
      </c>
      <c r="I135" s="277">
        <v>5</v>
      </c>
      <c r="J135" s="258">
        <f t="shared" si="7"/>
        <v>35</v>
      </c>
      <c r="K135" s="274">
        <f t="shared" si="8"/>
        <v>8555.75</v>
      </c>
    </row>
    <row r="136" spans="1:11" ht="24.75" thickBot="1" x14ac:dyDescent="0.3">
      <c r="A136" s="232">
        <v>135</v>
      </c>
      <c r="B136" s="59">
        <v>461855</v>
      </c>
      <c r="C136" s="256" t="s">
        <v>39</v>
      </c>
      <c r="D136" s="201" t="s">
        <v>400</v>
      </c>
      <c r="E136" s="273">
        <v>275.58</v>
      </c>
      <c r="F136" s="264"/>
      <c r="G136" s="264"/>
      <c r="H136" s="265">
        <v>50</v>
      </c>
      <c r="I136" s="277">
        <v>5</v>
      </c>
      <c r="J136" s="258">
        <f t="shared" si="7"/>
        <v>55</v>
      </c>
      <c r="K136" s="274">
        <f t="shared" si="8"/>
        <v>15156.9</v>
      </c>
    </row>
    <row r="137" spans="1:11" ht="16.5" thickBot="1" x14ac:dyDescent="0.3">
      <c r="A137" s="232">
        <v>136</v>
      </c>
      <c r="B137" s="59">
        <v>461812</v>
      </c>
      <c r="C137" s="256" t="s">
        <v>17</v>
      </c>
      <c r="D137" s="201" t="s">
        <v>401</v>
      </c>
      <c r="E137" s="273">
        <v>200.5</v>
      </c>
      <c r="F137" s="264"/>
      <c r="G137" s="264"/>
      <c r="H137" s="265">
        <v>20</v>
      </c>
      <c r="I137" s="277"/>
      <c r="J137" s="258">
        <f t="shared" si="7"/>
        <v>20</v>
      </c>
      <c r="K137" s="274">
        <f t="shared" si="8"/>
        <v>4010</v>
      </c>
    </row>
    <row r="138" spans="1:11" ht="16.5" thickBot="1" x14ac:dyDescent="0.3">
      <c r="A138" s="232">
        <v>137</v>
      </c>
      <c r="B138" s="59">
        <v>440468</v>
      </c>
      <c r="C138" s="256" t="s">
        <v>15</v>
      </c>
      <c r="D138" s="207" t="s">
        <v>402</v>
      </c>
      <c r="E138" s="273">
        <v>16.489999999999998</v>
      </c>
      <c r="F138" s="264">
        <v>50</v>
      </c>
      <c r="G138" s="264">
        <v>5</v>
      </c>
      <c r="H138" s="265">
        <v>0</v>
      </c>
      <c r="I138" s="277">
        <v>10</v>
      </c>
      <c r="J138" s="258">
        <f t="shared" ref="J138:J180" si="9">F138+G138+H138+I138</f>
        <v>65</v>
      </c>
      <c r="K138" s="274">
        <f t="shared" si="8"/>
        <v>1071.8499999999999</v>
      </c>
    </row>
    <row r="139" spans="1:11" ht="16.5" thickBot="1" x14ac:dyDescent="0.3">
      <c r="A139" s="232">
        <v>138</v>
      </c>
      <c r="B139" s="59">
        <v>394566</v>
      </c>
      <c r="C139" s="256" t="s">
        <v>17</v>
      </c>
      <c r="D139" s="207" t="s">
        <v>403</v>
      </c>
      <c r="E139" s="273">
        <v>27.95</v>
      </c>
      <c r="F139" s="264"/>
      <c r="G139" s="264">
        <v>10</v>
      </c>
      <c r="H139" s="265">
        <v>50</v>
      </c>
      <c r="I139" s="277">
        <v>100</v>
      </c>
      <c r="J139" s="258">
        <f t="shared" si="9"/>
        <v>160</v>
      </c>
      <c r="K139" s="274">
        <f t="shared" si="8"/>
        <v>4472</v>
      </c>
    </row>
    <row r="140" spans="1:11" ht="24.75" thickBot="1" x14ac:dyDescent="0.3">
      <c r="A140" s="232">
        <v>139</v>
      </c>
      <c r="B140" s="59">
        <v>419952</v>
      </c>
      <c r="C140" s="256" t="s">
        <v>17</v>
      </c>
      <c r="D140" s="207" t="s">
        <v>404</v>
      </c>
      <c r="E140" s="273">
        <v>23.84</v>
      </c>
      <c r="F140" s="264">
        <v>100</v>
      </c>
      <c r="G140" s="264">
        <v>50</v>
      </c>
      <c r="H140" s="265">
        <v>50</v>
      </c>
      <c r="I140" s="277">
        <v>70</v>
      </c>
      <c r="J140" s="258">
        <f t="shared" si="9"/>
        <v>270</v>
      </c>
      <c r="K140" s="274">
        <f t="shared" si="8"/>
        <v>6436.8</v>
      </c>
    </row>
    <row r="141" spans="1:11" ht="24.75" thickBot="1" x14ac:dyDescent="0.3">
      <c r="A141" s="232">
        <v>140</v>
      </c>
      <c r="B141" s="59">
        <v>338647</v>
      </c>
      <c r="C141" s="256" t="s">
        <v>17</v>
      </c>
      <c r="D141" s="207" t="s">
        <v>405</v>
      </c>
      <c r="E141" s="273">
        <v>5.84</v>
      </c>
      <c r="F141" s="264">
        <v>200</v>
      </c>
      <c r="G141" s="264">
        <v>100</v>
      </c>
      <c r="H141" s="265">
        <v>0</v>
      </c>
      <c r="I141" s="277">
        <v>50</v>
      </c>
      <c r="J141" s="258">
        <f t="shared" si="9"/>
        <v>350</v>
      </c>
      <c r="K141" s="274">
        <f t="shared" si="8"/>
        <v>2044</v>
      </c>
    </row>
    <row r="142" spans="1:11" ht="19.5" customHeight="1" thickBot="1" x14ac:dyDescent="0.3">
      <c r="A142" s="232">
        <v>141</v>
      </c>
      <c r="B142" s="59">
        <v>332628</v>
      </c>
      <c r="C142" s="256" t="s">
        <v>17</v>
      </c>
      <c r="D142" s="207" t="s">
        <v>406</v>
      </c>
      <c r="E142" s="273">
        <v>6.87</v>
      </c>
      <c r="F142" s="264">
        <v>20</v>
      </c>
      <c r="G142" s="264">
        <v>100</v>
      </c>
      <c r="H142" s="265">
        <v>0</v>
      </c>
      <c r="I142" s="277">
        <v>50</v>
      </c>
      <c r="J142" s="258">
        <f t="shared" si="9"/>
        <v>170</v>
      </c>
      <c r="K142" s="274">
        <f t="shared" si="8"/>
        <v>1167.9000000000001</v>
      </c>
    </row>
    <row r="143" spans="1:11" ht="24.75" thickBot="1" x14ac:dyDescent="0.3">
      <c r="A143" s="232">
        <v>142</v>
      </c>
      <c r="B143" s="59">
        <v>464326</v>
      </c>
      <c r="C143" s="256" t="s">
        <v>17</v>
      </c>
      <c r="D143" s="207" t="s">
        <v>407</v>
      </c>
      <c r="E143" s="273">
        <v>3.71</v>
      </c>
      <c r="F143" s="264">
        <v>500</v>
      </c>
      <c r="G143" s="264">
        <v>200</v>
      </c>
      <c r="H143" s="265">
        <v>50</v>
      </c>
      <c r="I143" s="277">
        <v>50</v>
      </c>
      <c r="J143" s="258">
        <f t="shared" si="9"/>
        <v>800</v>
      </c>
      <c r="K143" s="274">
        <f t="shared" si="8"/>
        <v>2968</v>
      </c>
    </row>
    <row r="144" spans="1:11" ht="18" customHeight="1" thickBot="1" x14ac:dyDescent="0.3">
      <c r="A144" s="232">
        <v>143</v>
      </c>
      <c r="B144" s="59">
        <v>426714</v>
      </c>
      <c r="C144" s="256" t="s">
        <v>17</v>
      </c>
      <c r="D144" s="213" t="s">
        <v>408</v>
      </c>
      <c r="E144" s="273">
        <v>3.23</v>
      </c>
      <c r="F144" s="264">
        <v>500</v>
      </c>
      <c r="G144" s="264">
        <v>100</v>
      </c>
      <c r="H144" s="265">
        <v>0</v>
      </c>
      <c r="I144" s="277">
        <v>100</v>
      </c>
      <c r="J144" s="258">
        <f t="shared" si="9"/>
        <v>700</v>
      </c>
      <c r="K144" s="274">
        <f t="shared" si="8"/>
        <v>2261</v>
      </c>
    </row>
    <row r="145" spans="1:11" ht="19.5" customHeight="1" thickBot="1" x14ac:dyDescent="0.3">
      <c r="A145" s="232">
        <v>144</v>
      </c>
      <c r="B145" s="59">
        <v>482238</v>
      </c>
      <c r="C145" s="256" t="s">
        <v>17</v>
      </c>
      <c r="D145" s="201" t="s">
        <v>459</v>
      </c>
      <c r="E145" s="273">
        <v>4.95</v>
      </c>
      <c r="F145" s="264">
        <v>500</v>
      </c>
      <c r="G145" s="264">
        <v>50</v>
      </c>
      <c r="H145" s="265">
        <v>100</v>
      </c>
      <c r="I145" s="277">
        <v>70</v>
      </c>
      <c r="J145" s="258">
        <f t="shared" si="9"/>
        <v>720</v>
      </c>
      <c r="K145" s="274">
        <f t="shared" si="8"/>
        <v>3564</v>
      </c>
    </row>
    <row r="146" spans="1:11" ht="36.75" thickBot="1" x14ac:dyDescent="0.3">
      <c r="A146" s="232">
        <v>145</v>
      </c>
      <c r="B146" s="59">
        <v>482238</v>
      </c>
      <c r="C146" s="256" t="s">
        <v>17</v>
      </c>
      <c r="D146" s="201" t="s">
        <v>410</v>
      </c>
      <c r="E146" s="273">
        <v>5.89</v>
      </c>
      <c r="F146" s="264">
        <v>500</v>
      </c>
      <c r="G146" s="264">
        <v>50</v>
      </c>
      <c r="H146" s="265">
        <v>50</v>
      </c>
      <c r="I146" s="277">
        <v>50</v>
      </c>
      <c r="J146" s="258">
        <f t="shared" si="9"/>
        <v>650</v>
      </c>
      <c r="K146" s="274">
        <f t="shared" si="8"/>
        <v>3828.5</v>
      </c>
    </row>
    <row r="147" spans="1:11" ht="16.5" thickBot="1" x14ac:dyDescent="0.3">
      <c r="A147" s="232">
        <v>146</v>
      </c>
      <c r="B147" s="59">
        <v>319447</v>
      </c>
      <c r="C147" s="256" t="s">
        <v>17</v>
      </c>
      <c r="D147" s="207" t="s">
        <v>411</v>
      </c>
      <c r="E147" s="273">
        <v>2.46</v>
      </c>
      <c r="F147" s="264">
        <v>200</v>
      </c>
      <c r="G147" s="264">
        <v>200</v>
      </c>
      <c r="H147" s="265">
        <v>30</v>
      </c>
      <c r="I147" s="277">
        <v>100</v>
      </c>
      <c r="J147" s="258">
        <f t="shared" si="9"/>
        <v>530</v>
      </c>
      <c r="K147" s="274">
        <f t="shared" si="8"/>
        <v>1303.8</v>
      </c>
    </row>
    <row r="148" spans="1:11" ht="85.5" customHeight="1" thickBot="1" x14ac:dyDescent="0.3">
      <c r="A148" s="232">
        <v>147</v>
      </c>
      <c r="B148" s="59">
        <v>336895</v>
      </c>
      <c r="C148" s="256" t="s">
        <v>17</v>
      </c>
      <c r="D148" s="221" t="s">
        <v>412</v>
      </c>
      <c r="E148" s="273">
        <v>8.16</v>
      </c>
      <c r="F148" s="264">
        <v>200</v>
      </c>
      <c r="G148" s="264">
        <v>5</v>
      </c>
      <c r="H148" s="265">
        <v>100</v>
      </c>
      <c r="I148" s="277">
        <v>30</v>
      </c>
      <c r="J148" s="258">
        <f t="shared" si="9"/>
        <v>335</v>
      </c>
      <c r="K148" s="274">
        <f t="shared" si="8"/>
        <v>2733.6</v>
      </c>
    </row>
    <row r="149" spans="1:11" ht="16.5" thickBot="1" x14ac:dyDescent="0.3">
      <c r="A149" s="232">
        <v>148</v>
      </c>
      <c r="B149" s="59">
        <v>319372</v>
      </c>
      <c r="C149" s="256" t="s">
        <v>17</v>
      </c>
      <c r="D149" s="207" t="s">
        <v>413</v>
      </c>
      <c r="E149" s="273">
        <v>27.45</v>
      </c>
      <c r="F149" s="264">
        <v>100</v>
      </c>
      <c r="G149" s="264">
        <v>50</v>
      </c>
      <c r="H149" s="265">
        <v>10</v>
      </c>
      <c r="I149" s="277">
        <v>30</v>
      </c>
      <c r="J149" s="258">
        <f t="shared" si="9"/>
        <v>190</v>
      </c>
      <c r="K149" s="274">
        <f t="shared" si="8"/>
        <v>5215.5</v>
      </c>
    </row>
    <row r="150" spans="1:11" ht="54" customHeight="1" thickBot="1" x14ac:dyDescent="0.3">
      <c r="A150" s="232">
        <v>149</v>
      </c>
      <c r="B150" s="59">
        <v>486144</v>
      </c>
      <c r="C150" s="256" t="s">
        <v>15</v>
      </c>
      <c r="D150" s="207" t="s">
        <v>414</v>
      </c>
      <c r="E150" s="273">
        <v>81.680000000000007</v>
      </c>
      <c r="F150" s="264">
        <v>10</v>
      </c>
      <c r="G150" s="264"/>
      <c r="H150" s="265">
        <v>10</v>
      </c>
      <c r="I150" s="277">
        <v>30</v>
      </c>
      <c r="J150" s="258">
        <f t="shared" si="9"/>
        <v>50</v>
      </c>
      <c r="K150" s="274">
        <f t="shared" si="8"/>
        <v>4084.0000000000005</v>
      </c>
    </row>
    <row r="151" spans="1:11" ht="30.75" customHeight="1" thickBot="1" x14ac:dyDescent="0.3">
      <c r="A151" s="232">
        <v>150</v>
      </c>
      <c r="B151" s="59">
        <v>486497</v>
      </c>
      <c r="C151" s="256" t="s">
        <v>39</v>
      </c>
      <c r="D151" s="207" t="s">
        <v>415</v>
      </c>
      <c r="E151" s="273">
        <v>4.41</v>
      </c>
      <c r="F151" s="264">
        <v>10</v>
      </c>
      <c r="G151" s="264">
        <v>10</v>
      </c>
      <c r="H151" s="265">
        <v>50</v>
      </c>
      <c r="I151" s="277">
        <v>10</v>
      </c>
      <c r="J151" s="258">
        <f t="shared" si="9"/>
        <v>80</v>
      </c>
      <c r="K151" s="274">
        <f t="shared" si="8"/>
        <v>352.8</v>
      </c>
    </row>
    <row r="152" spans="1:11" ht="16.5" thickBot="1" x14ac:dyDescent="0.3">
      <c r="A152" s="232">
        <v>151</v>
      </c>
      <c r="B152" s="59">
        <v>291211</v>
      </c>
      <c r="C152" s="256" t="s">
        <v>17</v>
      </c>
      <c r="D152" s="207" t="s">
        <v>460</v>
      </c>
      <c r="E152" s="273">
        <v>18.3</v>
      </c>
      <c r="F152" s="257">
        <v>10</v>
      </c>
      <c r="G152" s="257">
        <v>15</v>
      </c>
      <c r="H152" s="257">
        <v>50</v>
      </c>
      <c r="I152" s="277">
        <v>10</v>
      </c>
      <c r="J152" s="258">
        <f t="shared" si="9"/>
        <v>85</v>
      </c>
      <c r="K152" s="274">
        <f t="shared" si="8"/>
        <v>1555.5</v>
      </c>
    </row>
    <row r="153" spans="1:11" ht="16.5" thickBot="1" x14ac:dyDescent="0.3">
      <c r="A153" s="232">
        <v>152</v>
      </c>
      <c r="B153" s="97">
        <v>361789</v>
      </c>
      <c r="C153" s="256" t="s">
        <v>17</v>
      </c>
      <c r="D153" s="207" t="s">
        <v>417</v>
      </c>
      <c r="E153" s="273">
        <v>47.49</v>
      </c>
      <c r="F153" s="257">
        <v>25</v>
      </c>
      <c r="G153" s="257">
        <v>15</v>
      </c>
      <c r="H153" s="257">
        <v>50</v>
      </c>
      <c r="I153" s="277">
        <v>10</v>
      </c>
      <c r="J153" s="258">
        <f t="shared" si="9"/>
        <v>100</v>
      </c>
      <c r="K153" s="274">
        <f t="shared" si="8"/>
        <v>4749</v>
      </c>
    </row>
    <row r="154" spans="1:11" ht="24.75" thickBot="1" x14ac:dyDescent="0.3">
      <c r="A154" s="232">
        <v>153</v>
      </c>
      <c r="B154" s="59">
        <v>435050</v>
      </c>
      <c r="C154" s="256" t="s">
        <v>17</v>
      </c>
      <c r="D154" s="207" t="s">
        <v>418</v>
      </c>
      <c r="E154" s="273">
        <v>12.15</v>
      </c>
      <c r="F154" s="264">
        <v>500</v>
      </c>
      <c r="G154" s="264">
        <v>50</v>
      </c>
      <c r="H154" s="265">
        <v>50</v>
      </c>
      <c r="I154" s="277">
        <v>50</v>
      </c>
      <c r="J154" s="258">
        <f t="shared" si="9"/>
        <v>650</v>
      </c>
      <c r="K154" s="274">
        <f t="shared" si="8"/>
        <v>7897.5</v>
      </c>
    </row>
    <row r="155" spans="1:11" ht="36.75" customHeight="1" thickBot="1" x14ac:dyDescent="0.3">
      <c r="A155" s="232">
        <v>154</v>
      </c>
      <c r="B155" s="59">
        <v>432764</v>
      </c>
      <c r="C155" s="256" t="s">
        <v>17</v>
      </c>
      <c r="D155" s="207" t="s">
        <v>419</v>
      </c>
      <c r="E155" s="273">
        <v>18.77</v>
      </c>
      <c r="F155" s="264">
        <v>100</v>
      </c>
      <c r="G155" s="264">
        <v>50</v>
      </c>
      <c r="H155" s="265">
        <v>0</v>
      </c>
      <c r="I155" s="277">
        <v>50</v>
      </c>
      <c r="J155" s="258">
        <f t="shared" si="9"/>
        <v>200</v>
      </c>
      <c r="K155" s="274">
        <f t="shared" si="8"/>
        <v>3754</v>
      </c>
    </row>
    <row r="156" spans="1:11" ht="27.75" customHeight="1" thickBot="1" x14ac:dyDescent="0.3">
      <c r="A156" s="232">
        <v>155</v>
      </c>
      <c r="B156" s="59">
        <v>445048</v>
      </c>
      <c r="C156" s="256" t="s">
        <v>17</v>
      </c>
      <c r="D156" s="207" t="s">
        <v>420</v>
      </c>
      <c r="E156" s="273">
        <v>7.84</v>
      </c>
      <c r="F156" s="268">
        <v>250</v>
      </c>
      <c r="G156" s="264">
        <v>50</v>
      </c>
      <c r="H156" s="265">
        <v>50</v>
      </c>
      <c r="I156" s="277">
        <v>50</v>
      </c>
      <c r="J156" s="258">
        <f t="shared" si="9"/>
        <v>400</v>
      </c>
      <c r="K156" s="274">
        <f t="shared" si="8"/>
        <v>3136</v>
      </c>
    </row>
    <row r="157" spans="1:11" ht="24.75" thickBot="1" x14ac:dyDescent="0.3">
      <c r="A157" s="232">
        <v>156</v>
      </c>
      <c r="B157" s="59">
        <v>397988</v>
      </c>
      <c r="C157" s="256" t="s">
        <v>17</v>
      </c>
      <c r="D157" s="207" t="s">
        <v>421</v>
      </c>
      <c r="E157" s="273">
        <v>9.74</v>
      </c>
      <c r="F157" s="264">
        <v>1000</v>
      </c>
      <c r="G157" s="264">
        <v>50</v>
      </c>
      <c r="H157" s="265"/>
      <c r="I157" s="277">
        <v>50</v>
      </c>
      <c r="J157" s="258">
        <f t="shared" si="9"/>
        <v>1100</v>
      </c>
      <c r="K157" s="274">
        <f t="shared" si="8"/>
        <v>10714</v>
      </c>
    </row>
    <row r="158" spans="1:11" ht="26.25" customHeight="1" thickBot="1" x14ac:dyDescent="0.3">
      <c r="A158" s="232">
        <v>157</v>
      </c>
      <c r="B158" s="59">
        <v>445045</v>
      </c>
      <c r="C158" s="256" t="s">
        <v>17</v>
      </c>
      <c r="D158" s="207" t="s">
        <v>422</v>
      </c>
      <c r="E158" s="273">
        <v>5.09</v>
      </c>
      <c r="F158" s="268">
        <v>250</v>
      </c>
      <c r="G158" s="264">
        <v>25</v>
      </c>
      <c r="H158" s="265"/>
      <c r="I158" s="277">
        <v>50</v>
      </c>
      <c r="J158" s="258">
        <f t="shared" si="9"/>
        <v>325</v>
      </c>
      <c r="K158" s="274">
        <f t="shared" si="8"/>
        <v>1654.25</v>
      </c>
    </row>
    <row r="159" spans="1:11" ht="27.75" customHeight="1" thickBot="1" x14ac:dyDescent="0.3">
      <c r="A159" s="232">
        <v>158</v>
      </c>
      <c r="B159" s="59">
        <v>204737</v>
      </c>
      <c r="C159" s="256" t="s">
        <v>17</v>
      </c>
      <c r="D159" s="207" t="s">
        <v>423</v>
      </c>
      <c r="E159" s="273">
        <v>11.04</v>
      </c>
      <c r="F159" s="268">
        <v>250</v>
      </c>
      <c r="G159" s="264">
        <v>15</v>
      </c>
      <c r="H159" s="265"/>
      <c r="I159" s="277">
        <v>50</v>
      </c>
      <c r="J159" s="258">
        <f t="shared" si="9"/>
        <v>315</v>
      </c>
      <c r="K159" s="274">
        <f t="shared" si="8"/>
        <v>3477.6</v>
      </c>
    </row>
    <row r="160" spans="1:11" ht="72.75" thickBot="1" x14ac:dyDescent="0.3">
      <c r="A160" s="232">
        <v>159</v>
      </c>
      <c r="B160" s="59">
        <v>439981</v>
      </c>
      <c r="C160" s="256" t="s">
        <v>17</v>
      </c>
      <c r="D160" s="207" t="s">
        <v>424</v>
      </c>
      <c r="E160" s="273">
        <v>28.3</v>
      </c>
      <c r="F160" s="268">
        <v>100</v>
      </c>
      <c r="G160" s="264">
        <v>15</v>
      </c>
      <c r="H160" s="265">
        <v>10</v>
      </c>
      <c r="I160" s="277">
        <v>18</v>
      </c>
      <c r="J160" s="258">
        <f t="shared" si="9"/>
        <v>143</v>
      </c>
      <c r="K160" s="274">
        <f t="shared" si="8"/>
        <v>4046.9</v>
      </c>
    </row>
    <row r="161" spans="1:11" ht="65.25" customHeight="1" thickBot="1" x14ac:dyDescent="0.3">
      <c r="A161" s="232">
        <v>160</v>
      </c>
      <c r="B161" s="59">
        <v>57908</v>
      </c>
      <c r="C161" s="256" t="s">
        <v>17</v>
      </c>
      <c r="D161" s="207" t="s">
        <v>425</v>
      </c>
      <c r="E161" s="273">
        <v>33.020000000000003</v>
      </c>
      <c r="F161" s="268">
        <v>100</v>
      </c>
      <c r="G161" s="269"/>
      <c r="H161" s="265">
        <v>20</v>
      </c>
      <c r="I161" s="277">
        <v>18</v>
      </c>
      <c r="J161" s="258">
        <f t="shared" si="9"/>
        <v>138</v>
      </c>
      <c r="K161" s="274">
        <f t="shared" si="8"/>
        <v>4556.76</v>
      </c>
    </row>
    <row r="162" spans="1:11" ht="16.5" thickBot="1" x14ac:dyDescent="0.3">
      <c r="A162" s="232">
        <v>161</v>
      </c>
      <c r="B162" s="59">
        <v>399386</v>
      </c>
      <c r="C162" s="256" t="s">
        <v>15</v>
      </c>
      <c r="D162" s="207" t="s">
        <v>426</v>
      </c>
      <c r="E162" s="273">
        <v>72.31</v>
      </c>
      <c r="F162" s="257">
        <v>20</v>
      </c>
      <c r="G162" s="257">
        <v>2</v>
      </c>
      <c r="H162" s="257"/>
      <c r="I162" s="277">
        <v>10</v>
      </c>
      <c r="J162" s="258">
        <f t="shared" si="9"/>
        <v>32</v>
      </c>
      <c r="K162" s="274">
        <f t="shared" si="8"/>
        <v>2313.92</v>
      </c>
    </row>
    <row r="163" spans="1:11" ht="24.75" thickBot="1" x14ac:dyDescent="0.3">
      <c r="A163" s="232">
        <v>162</v>
      </c>
      <c r="B163" s="59">
        <v>312702</v>
      </c>
      <c r="C163" s="256" t="s">
        <v>17</v>
      </c>
      <c r="D163" s="207" t="s">
        <v>427</v>
      </c>
      <c r="E163" s="273">
        <v>20.63</v>
      </c>
      <c r="F163" s="264">
        <v>20</v>
      </c>
      <c r="G163" s="264">
        <v>30</v>
      </c>
      <c r="H163" s="265">
        <v>30</v>
      </c>
      <c r="I163" s="277">
        <v>25</v>
      </c>
      <c r="J163" s="258">
        <f t="shared" si="9"/>
        <v>105</v>
      </c>
      <c r="K163" s="274">
        <f t="shared" si="8"/>
        <v>2166.15</v>
      </c>
    </row>
    <row r="164" spans="1:11" ht="42" customHeight="1" thickBot="1" x14ac:dyDescent="0.3">
      <c r="A164" s="232">
        <v>163</v>
      </c>
      <c r="B164" s="59">
        <v>255371</v>
      </c>
      <c r="C164" s="256" t="s">
        <v>17</v>
      </c>
      <c r="D164" s="207" t="s">
        <v>428</v>
      </c>
      <c r="E164" s="273">
        <v>31.04</v>
      </c>
      <c r="F164" s="264">
        <v>20</v>
      </c>
      <c r="G164" s="264">
        <v>5</v>
      </c>
      <c r="H164" s="265">
        <v>0</v>
      </c>
      <c r="I164" s="277">
        <v>10</v>
      </c>
      <c r="J164" s="258">
        <f t="shared" si="9"/>
        <v>35</v>
      </c>
      <c r="K164" s="274">
        <f t="shared" si="8"/>
        <v>1086.3999999999999</v>
      </c>
    </row>
    <row r="165" spans="1:11" ht="16.5" thickBot="1" x14ac:dyDescent="0.3">
      <c r="A165" s="232">
        <v>164</v>
      </c>
      <c r="B165" s="59">
        <v>413335</v>
      </c>
      <c r="C165" s="256" t="s">
        <v>17</v>
      </c>
      <c r="D165" s="207" t="s">
        <v>429</v>
      </c>
      <c r="E165" s="273">
        <v>6.69</v>
      </c>
      <c r="F165" s="264">
        <v>50</v>
      </c>
      <c r="G165" s="264">
        <v>30</v>
      </c>
      <c r="H165" s="265">
        <v>50</v>
      </c>
      <c r="I165" s="277">
        <v>15</v>
      </c>
      <c r="J165" s="258">
        <f t="shared" si="9"/>
        <v>145</v>
      </c>
      <c r="K165" s="274">
        <f t="shared" si="8"/>
        <v>970.05000000000007</v>
      </c>
    </row>
    <row r="166" spans="1:11" ht="16.5" thickBot="1" x14ac:dyDescent="0.3">
      <c r="A166" s="232">
        <v>165</v>
      </c>
      <c r="B166" s="59">
        <v>601920</v>
      </c>
      <c r="C166" s="256" t="s">
        <v>15</v>
      </c>
      <c r="D166" s="201" t="s">
        <v>430</v>
      </c>
      <c r="E166" s="273">
        <v>5.31</v>
      </c>
      <c r="F166" s="257">
        <v>50</v>
      </c>
      <c r="G166" s="257"/>
      <c r="H166" s="257">
        <v>20</v>
      </c>
      <c r="I166" s="277">
        <v>30</v>
      </c>
      <c r="J166" s="258">
        <f t="shared" si="9"/>
        <v>100</v>
      </c>
      <c r="K166" s="274">
        <f t="shared" si="8"/>
        <v>531</v>
      </c>
    </row>
    <row r="167" spans="1:11" ht="16.5" thickBot="1" x14ac:dyDescent="0.3">
      <c r="A167" s="232">
        <v>166</v>
      </c>
      <c r="B167" s="59">
        <v>350475</v>
      </c>
      <c r="C167" s="256" t="s">
        <v>17</v>
      </c>
      <c r="D167" s="207" t="s">
        <v>431</v>
      </c>
      <c r="E167" s="273">
        <v>195.94</v>
      </c>
      <c r="F167" s="257">
        <v>50</v>
      </c>
      <c r="G167" s="257">
        <v>10</v>
      </c>
      <c r="H167" s="257">
        <v>20</v>
      </c>
      <c r="I167" s="277">
        <v>6</v>
      </c>
      <c r="J167" s="258">
        <f t="shared" si="9"/>
        <v>86</v>
      </c>
      <c r="K167" s="274">
        <f t="shared" si="8"/>
        <v>16850.84</v>
      </c>
    </row>
    <row r="168" spans="1:11" ht="16.5" thickBot="1" x14ac:dyDescent="0.3">
      <c r="A168" s="232">
        <v>167</v>
      </c>
      <c r="B168" s="59">
        <v>352369</v>
      </c>
      <c r="C168" s="256" t="s">
        <v>17</v>
      </c>
      <c r="D168" s="207" t="s">
        <v>432</v>
      </c>
      <c r="E168" s="273">
        <v>162.19</v>
      </c>
      <c r="F168" s="264">
        <v>50</v>
      </c>
      <c r="G168" s="264"/>
      <c r="H168" s="265">
        <v>10</v>
      </c>
      <c r="I168" s="277">
        <v>2</v>
      </c>
      <c r="J168" s="258">
        <f t="shared" si="9"/>
        <v>62</v>
      </c>
      <c r="K168" s="274">
        <f t="shared" si="8"/>
        <v>10055.780000000001</v>
      </c>
    </row>
    <row r="169" spans="1:11" ht="16.5" thickBot="1" x14ac:dyDescent="0.3">
      <c r="A169" s="232">
        <v>168</v>
      </c>
      <c r="B169" s="59">
        <v>335345</v>
      </c>
      <c r="C169" s="256" t="s">
        <v>17</v>
      </c>
      <c r="D169" s="207" t="s">
        <v>433</v>
      </c>
      <c r="E169" s="273">
        <v>8.1199999999999992</v>
      </c>
      <c r="F169" s="264">
        <v>50</v>
      </c>
      <c r="G169" s="264">
        <v>2</v>
      </c>
      <c r="H169" s="265"/>
      <c r="I169" s="277">
        <v>5</v>
      </c>
      <c r="J169" s="258">
        <f t="shared" si="9"/>
        <v>57</v>
      </c>
      <c r="K169" s="274">
        <f t="shared" si="8"/>
        <v>462.84</v>
      </c>
    </row>
    <row r="170" spans="1:11" ht="16.5" thickBot="1" x14ac:dyDescent="0.3">
      <c r="A170" s="232">
        <v>169</v>
      </c>
      <c r="B170" s="59">
        <v>347614</v>
      </c>
      <c r="C170" s="256" t="s">
        <v>17</v>
      </c>
      <c r="D170" s="207" t="s">
        <v>434</v>
      </c>
      <c r="E170" s="273">
        <v>11.22</v>
      </c>
      <c r="F170" s="264">
        <v>50</v>
      </c>
      <c r="G170" s="264">
        <v>2</v>
      </c>
      <c r="H170" s="265">
        <v>5</v>
      </c>
      <c r="I170" s="277">
        <v>5</v>
      </c>
      <c r="J170" s="258">
        <f t="shared" si="9"/>
        <v>62</v>
      </c>
      <c r="K170" s="274">
        <f t="shared" si="8"/>
        <v>695.64</v>
      </c>
    </row>
    <row r="171" spans="1:11" ht="16.5" customHeight="1" thickBot="1" x14ac:dyDescent="0.3">
      <c r="A171" s="232">
        <v>170</v>
      </c>
      <c r="B171" s="59">
        <v>335347</v>
      </c>
      <c r="C171" s="256" t="s">
        <v>17</v>
      </c>
      <c r="D171" s="207" t="s">
        <v>435</v>
      </c>
      <c r="E171" s="273">
        <v>8.09</v>
      </c>
      <c r="F171" s="264">
        <v>50</v>
      </c>
      <c r="G171" s="264">
        <v>2</v>
      </c>
      <c r="H171" s="265">
        <v>50</v>
      </c>
      <c r="I171" s="277">
        <v>3</v>
      </c>
      <c r="J171" s="258">
        <f t="shared" si="9"/>
        <v>105</v>
      </c>
      <c r="K171" s="274">
        <f t="shared" si="8"/>
        <v>849.44999999999993</v>
      </c>
    </row>
    <row r="172" spans="1:11" ht="16.5" thickBot="1" x14ac:dyDescent="0.3">
      <c r="A172" s="232">
        <v>171</v>
      </c>
      <c r="B172" s="59">
        <v>282562</v>
      </c>
      <c r="C172" s="256" t="s">
        <v>17</v>
      </c>
      <c r="D172" s="207" t="s">
        <v>436</v>
      </c>
      <c r="E172" s="273">
        <v>4.83</v>
      </c>
      <c r="F172" s="264">
        <v>50</v>
      </c>
      <c r="G172" s="264">
        <v>2</v>
      </c>
      <c r="H172" s="265">
        <v>5</v>
      </c>
      <c r="I172" s="277">
        <v>5</v>
      </c>
      <c r="J172" s="258">
        <f t="shared" si="9"/>
        <v>62</v>
      </c>
      <c r="K172" s="274">
        <f t="shared" si="8"/>
        <v>299.45999999999998</v>
      </c>
    </row>
    <row r="173" spans="1:11" ht="16.5" thickBot="1" x14ac:dyDescent="0.3">
      <c r="A173" s="232">
        <v>172</v>
      </c>
      <c r="B173" s="59">
        <v>282563</v>
      </c>
      <c r="C173" s="256" t="s">
        <v>17</v>
      </c>
      <c r="D173" s="207" t="s">
        <v>437</v>
      </c>
      <c r="E173" s="273">
        <v>5.18</v>
      </c>
      <c r="F173" s="264">
        <v>50</v>
      </c>
      <c r="G173" s="264">
        <v>2</v>
      </c>
      <c r="H173" s="265">
        <v>10</v>
      </c>
      <c r="I173" s="277">
        <v>5</v>
      </c>
      <c r="J173" s="258">
        <f t="shared" si="9"/>
        <v>67</v>
      </c>
      <c r="K173" s="274">
        <f t="shared" si="8"/>
        <v>347.06</v>
      </c>
    </row>
    <row r="174" spans="1:11" ht="16.5" customHeight="1" thickBot="1" x14ac:dyDescent="0.3">
      <c r="A174" s="232">
        <v>173</v>
      </c>
      <c r="B174" s="59">
        <v>286218</v>
      </c>
      <c r="C174" s="256" t="s">
        <v>17</v>
      </c>
      <c r="D174" s="222" t="s">
        <v>438</v>
      </c>
      <c r="E174" s="280">
        <v>6.43</v>
      </c>
      <c r="F174" s="264">
        <v>50</v>
      </c>
      <c r="G174" s="264">
        <v>2</v>
      </c>
      <c r="H174" s="265">
        <v>10</v>
      </c>
      <c r="I174" s="277">
        <v>3</v>
      </c>
      <c r="J174" s="258">
        <f t="shared" si="9"/>
        <v>65</v>
      </c>
      <c r="K174" s="274">
        <f t="shared" si="8"/>
        <v>417.95</v>
      </c>
    </row>
    <row r="175" spans="1:11" ht="36.75" customHeight="1" thickBot="1" x14ac:dyDescent="0.3">
      <c r="A175" s="232">
        <v>174</v>
      </c>
      <c r="B175" s="59">
        <v>313577</v>
      </c>
      <c r="C175" s="256" t="s">
        <v>17</v>
      </c>
      <c r="D175" s="207" t="s">
        <v>439</v>
      </c>
      <c r="E175" s="273">
        <v>3.14</v>
      </c>
      <c r="F175" s="264">
        <v>500</v>
      </c>
      <c r="G175" s="264">
        <v>100</v>
      </c>
      <c r="H175" s="265">
        <v>10</v>
      </c>
      <c r="I175" s="277">
        <v>30</v>
      </c>
      <c r="J175" s="258">
        <f t="shared" si="9"/>
        <v>640</v>
      </c>
      <c r="K175" s="274">
        <f t="shared" si="8"/>
        <v>2009.6000000000001</v>
      </c>
    </row>
    <row r="176" spans="1:11" ht="31.5" customHeight="1" thickBot="1" x14ac:dyDescent="0.3">
      <c r="A176" s="232">
        <v>175</v>
      </c>
      <c r="B176" s="135">
        <v>600848</v>
      </c>
      <c r="C176" s="256" t="s">
        <v>17</v>
      </c>
      <c r="D176" s="201" t="s">
        <v>440</v>
      </c>
      <c r="E176" s="273">
        <v>76.42</v>
      </c>
      <c r="F176" s="264">
        <v>60</v>
      </c>
      <c r="G176" s="264">
        <v>10</v>
      </c>
      <c r="H176" s="265">
        <v>100</v>
      </c>
      <c r="I176" s="277">
        <v>15</v>
      </c>
      <c r="J176" s="258">
        <f t="shared" si="9"/>
        <v>185</v>
      </c>
      <c r="K176" s="274">
        <f t="shared" si="8"/>
        <v>14137.7</v>
      </c>
    </row>
    <row r="177" spans="1:11" ht="30.75" customHeight="1" thickBot="1" x14ac:dyDescent="0.3">
      <c r="A177" s="232">
        <v>176</v>
      </c>
      <c r="B177" s="59">
        <v>477123</v>
      </c>
      <c r="C177" s="256" t="s">
        <v>17</v>
      </c>
      <c r="D177" s="201" t="s">
        <v>441</v>
      </c>
      <c r="E177" s="273">
        <v>20.88</v>
      </c>
      <c r="F177" s="264">
        <v>100</v>
      </c>
      <c r="G177" s="264">
        <v>50</v>
      </c>
      <c r="H177" s="265">
        <v>50</v>
      </c>
      <c r="I177" s="277">
        <v>30</v>
      </c>
      <c r="J177" s="258">
        <f t="shared" si="9"/>
        <v>230</v>
      </c>
      <c r="K177" s="274">
        <f t="shared" si="8"/>
        <v>4802.3999999999996</v>
      </c>
    </row>
    <row r="178" spans="1:11" ht="24.75" thickBot="1" x14ac:dyDescent="0.3">
      <c r="A178" s="232">
        <v>177</v>
      </c>
      <c r="B178" s="59">
        <v>328156</v>
      </c>
      <c r="C178" s="256" t="s">
        <v>15</v>
      </c>
      <c r="D178" s="207" t="s">
        <v>442</v>
      </c>
      <c r="E178" s="273">
        <v>6.68</v>
      </c>
      <c r="F178" s="264">
        <v>50</v>
      </c>
      <c r="G178" s="264">
        <v>6</v>
      </c>
      <c r="H178" s="265"/>
      <c r="I178" s="277">
        <v>15</v>
      </c>
      <c r="J178" s="258">
        <f t="shared" si="9"/>
        <v>71</v>
      </c>
      <c r="K178" s="274">
        <f t="shared" si="8"/>
        <v>474.28</v>
      </c>
    </row>
    <row r="179" spans="1:11" ht="24.75" thickBot="1" x14ac:dyDescent="0.3">
      <c r="A179" s="232">
        <v>178</v>
      </c>
      <c r="B179" s="135">
        <v>307745</v>
      </c>
      <c r="C179" s="256" t="s">
        <v>15</v>
      </c>
      <c r="D179" s="207" t="s">
        <v>443</v>
      </c>
      <c r="E179" s="273">
        <v>8.01</v>
      </c>
      <c r="F179" s="264">
        <v>50</v>
      </c>
      <c r="G179" s="264">
        <v>6</v>
      </c>
      <c r="H179" s="259">
        <v>50</v>
      </c>
      <c r="I179" s="277">
        <v>15</v>
      </c>
      <c r="J179" s="258">
        <f t="shared" si="9"/>
        <v>121</v>
      </c>
      <c r="K179" s="274">
        <f t="shared" si="8"/>
        <v>969.20999999999992</v>
      </c>
    </row>
    <row r="180" spans="1:11" ht="24.75" thickBot="1" x14ac:dyDescent="0.3">
      <c r="A180" s="232">
        <v>179</v>
      </c>
      <c r="B180" s="137">
        <v>295674</v>
      </c>
      <c r="C180" s="256" t="s">
        <v>15</v>
      </c>
      <c r="D180" s="207" t="s">
        <v>444</v>
      </c>
      <c r="E180" s="273">
        <v>17.149999999999999</v>
      </c>
      <c r="F180" s="268">
        <v>500</v>
      </c>
      <c r="G180" s="264">
        <v>15</v>
      </c>
      <c r="H180" s="259"/>
      <c r="I180" s="277">
        <v>30</v>
      </c>
      <c r="J180" s="258">
        <f t="shared" si="9"/>
        <v>545</v>
      </c>
      <c r="K180" s="274">
        <f t="shared" si="8"/>
        <v>9346.75</v>
      </c>
    </row>
    <row r="181" spans="1:11" x14ac:dyDescent="0.25">
      <c r="K181" s="275">
        <f>SUM(K2:K180)</f>
        <v>1131214.19</v>
      </c>
    </row>
  </sheetData>
  <printOptions horizontalCentered="1"/>
  <pageMargins left="0.25" right="0.25" top="0.75" bottom="0.75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Mapa de preços</vt:lpstr>
      <vt:lpstr>Memória de Calculo - Contrato</vt:lpstr>
      <vt:lpstr>Memória de Calculo - Fornecedor</vt:lpstr>
      <vt:lpstr>Memoria de Calculo - Sites</vt:lpstr>
      <vt:lpstr>Quantitativo</vt:lpstr>
      <vt:lpstr>'Mapa de preços'!Area_de_impressao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Usuario</cp:lastModifiedBy>
  <cp:revision>10</cp:revision>
  <cp:lastPrinted>2024-08-21T18:52:27Z</cp:lastPrinted>
  <dcterms:created xsi:type="dcterms:W3CDTF">2022-09-23T17:46:49Z</dcterms:created>
  <dcterms:modified xsi:type="dcterms:W3CDTF">2024-08-28T16:27:42Z</dcterms:modified>
  <dc:language>pt-BR</dc:language>
</cp:coreProperties>
</file>