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User\Desktop\COMBUSTIVEL 2025\"/>
    </mc:Choice>
  </mc:AlternateContent>
  <xr:revisionPtr revIDLastSave="0" documentId="13_ncr:1_{4E8E7055-AAE3-4BF1-9309-F0F303C8EFAE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MEDIA PREÇO" sheetId="1" r:id="rId1"/>
    <sheet name="QUANTITATIVO SECRETARI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2" l="1"/>
  <c r="L8" i="2"/>
  <c r="K8" i="2"/>
  <c r="J8" i="2"/>
  <c r="I8" i="2"/>
  <c r="H8" i="2"/>
  <c r="G8" i="2"/>
  <c r="L8" i="1"/>
  <c r="L7" i="1"/>
  <c r="K7" i="1"/>
  <c r="E15" i="2"/>
  <c r="E8" i="2"/>
  <c r="H14" i="2"/>
  <c r="H13" i="2"/>
  <c r="N3" i="2"/>
  <c r="N8" i="2" s="1"/>
  <c r="F15" i="2"/>
  <c r="D15" i="2"/>
  <c r="F8" i="2"/>
  <c r="D8" i="2"/>
  <c r="N7" i="2"/>
  <c r="N6" i="2"/>
  <c r="N5" i="2"/>
  <c r="N4" i="2"/>
  <c r="H15" i="2" l="1"/>
  <c r="J12" i="1"/>
  <c r="K12" i="1" s="1"/>
  <c r="J13" i="1"/>
  <c r="K13" i="1" s="1"/>
  <c r="J11" i="1"/>
  <c r="K11" i="1" s="1"/>
  <c r="K3" i="1"/>
  <c r="K5" i="1"/>
  <c r="L5" i="1" s="1"/>
  <c r="K6" i="1"/>
  <c r="L6" i="1" s="1"/>
  <c r="K14" i="1" l="1"/>
  <c r="K4" i="1"/>
  <c r="L4" i="1" s="1"/>
  <c r="L3" i="1" l="1"/>
</calcChain>
</file>

<file path=xl/sharedStrings.xml><?xml version="1.0" encoding="utf-8"?>
<sst xmlns="http://schemas.openxmlformats.org/spreadsheetml/2006/main" count="86" uniqueCount="42">
  <si>
    <t>ITEM</t>
  </si>
  <si>
    <t>DESCRIÇÃO DO PRODUTO</t>
  </si>
  <si>
    <t>VALOR TOTAL</t>
  </si>
  <si>
    <t>COMPRAS GOVERNAMENTAIS</t>
  </si>
  <si>
    <t>1.</t>
  </si>
  <si>
    <t>DIESEL S-10</t>
  </si>
  <si>
    <t>TABELA ANP</t>
  </si>
  <si>
    <t>ROMA COMERCIO DE COMBUSTÍVEIS</t>
  </si>
  <si>
    <t>POSTO FHS</t>
  </si>
  <si>
    <t>2.</t>
  </si>
  <si>
    <t>MÉDIA PREÇOS COMBUSTÍVEIS ABASTECIDOS EM BANDEIRANTES-PR</t>
  </si>
  <si>
    <t>DIESEL S-500</t>
  </si>
  <si>
    <t>MÉDIA PREÇOS COMBUSTÍVEIS ABASTECIDOS EM CURITIBA-PR</t>
  </si>
  <si>
    <t>4.</t>
  </si>
  <si>
    <t>3.</t>
  </si>
  <si>
    <t>5.</t>
  </si>
  <si>
    <t>6.</t>
  </si>
  <si>
    <t>7.</t>
  </si>
  <si>
    <t>8.</t>
  </si>
  <si>
    <t>POSTO CANAL BATEL</t>
  </si>
  <si>
    <t>MUNICÍPIO DE CANGUÇU</t>
  </si>
  <si>
    <t>MUNICÍPIO DE BARIRI</t>
  </si>
  <si>
    <t>AUTO POSTO BORSATTO</t>
  </si>
  <si>
    <t>TOTAL:</t>
  </si>
  <si>
    <t>QUANTITATIVO SECRETARIAS - BANDEIRANTES</t>
  </si>
  <si>
    <t>QUANTITATIVO SECRETARIAS - CURITIBA</t>
  </si>
  <si>
    <t>EDUCAÇÃO</t>
  </si>
  <si>
    <t>AGRICULTURA</t>
  </si>
  <si>
    <t>SAÚDE</t>
  </si>
  <si>
    <t>QUANT TOTAL</t>
  </si>
  <si>
    <t>MÉDIA TOTAL VALOR UNITÁRIO POR LITRO</t>
  </si>
  <si>
    <t>ADMINISTRAÇÃO</t>
  </si>
  <si>
    <t>QUANT TOTAL (LITRO)</t>
  </si>
  <si>
    <t>GASOLINA TIPO C (COMUM)</t>
  </si>
  <si>
    <t>ETANOL HIDRATADO</t>
  </si>
  <si>
    <t>DIESEL S-500 ABASTECIDO NA PEDREIRA</t>
  </si>
  <si>
    <t>POSTO SERGIO SATO</t>
  </si>
  <si>
    <t>ASSISTÊNCIA SOCIAL</t>
  </si>
  <si>
    <t>GOVERNO</t>
  </si>
  <si>
    <t>MEIO AMBIENTE</t>
  </si>
  <si>
    <t>OBRAS</t>
  </si>
  <si>
    <t>HABITAÇÃO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</si>
</sst>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1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"/>
  <sheetViews>
    <sheetView topLeftCell="A3" zoomScale="80" zoomScaleNormal="80" workbookViewId="0">
      <selection sqref="A1:M14"/>
    </sheetView>
  </sheetViews>
  <sheetFormatPr defaultRowHeight="14.25" x14ac:dyDescent="0.2"/>
  <cols>
    <col min="1" max="1" width="6.28515625" style="10" customWidth="1"/>
    <col min="2" max="2" width="10" style="12" customWidth="1"/>
    <col min="3" max="3" width="18.42578125" style="9" customWidth="1"/>
    <col min="4" max="4" width="21.28515625" style="6" customWidth="1"/>
    <col min="5" max="7" width="14.140625" style="6" customWidth="1"/>
    <col min="8" max="8" width="17.28515625" style="6" customWidth="1"/>
    <col min="9" max="9" width="14.28515625" style="6" customWidth="1"/>
    <col min="10" max="10" width="18.85546875" style="6" customWidth="1"/>
    <col min="11" max="11" width="19.140625" style="6" customWidth="1"/>
    <col min="12" max="12" width="17.42578125" style="6" customWidth="1"/>
    <col min="13" max="13" width="6.85546875" style="6" hidden="1" customWidth="1"/>
    <col min="14" max="16384" width="9.140625" style="3"/>
  </cols>
  <sheetData>
    <row r="1" spans="1:13" s="7" customFormat="1" ht="27" customHeight="1" x14ac:dyDescent="0.25">
      <c r="A1" s="18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s="13" customFormat="1" ht="49.5" customHeight="1" x14ac:dyDescent="0.25">
      <c r="A2" s="5" t="s">
        <v>0</v>
      </c>
      <c r="B2" s="15" t="s">
        <v>29</v>
      </c>
      <c r="C2" s="4" t="s">
        <v>1</v>
      </c>
      <c r="D2" s="1" t="s">
        <v>3</v>
      </c>
      <c r="E2" s="2" t="s">
        <v>6</v>
      </c>
      <c r="F2" s="2" t="s">
        <v>21</v>
      </c>
      <c r="G2" s="2" t="s">
        <v>20</v>
      </c>
      <c r="H2" s="2" t="s">
        <v>7</v>
      </c>
      <c r="I2" s="2" t="s">
        <v>8</v>
      </c>
      <c r="J2" s="2" t="s">
        <v>36</v>
      </c>
      <c r="K2" s="2" t="s">
        <v>30</v>
      </c>
      <c r="L2" s="20" t="s">
        <v>2</v>
      </c>
      <c r="M2" s="21"/>
    </row>
    <row r="3" spans="1:13" s="7" customFormat="1" ht="39.75" customHeight="1" x14ac:dyDescent="0.25">
      <c r="A3" s="8" t="s">
        <v>4</v>
      </c>
      <c r="B3" s="12">
        <v>22100</v>
      </c>
      <c r="C3" s="9" t="s">
        <v>33</v>
      </c>
      <c r="D3" s="6">
        <v>6.38</v>
      </c>
      <c r="E3" s="6">
        <v>6.68</v>
      </c>
      <c r="F3" s="6">
        <v>5.46</v>
      </c>
      <c r="G3" s="6">
        <v>5.77</v>
      </c>
      <c r="H3" s="6">
        <v>6.29</v>
      </c>
      <c r="I3" s="6">
        <v>6.09</v>
      </c>
      <c r="J3" s="6">
        <v>6.69</v>
      </c>
      <c r="K3" s="6">
        <f>ROUND(AVERAGE(D3:J3),2)</f>
        <v>6.19</v>
      </c>
      <c r="L3" s="22">
        <f>(B3*K3)</f>
        <v>136799</v>
      </c>
      <c r="M3" s="23"/>
    </row>
    <row r="4" spans="1:13" s="7" customFormat="1" ht="36" customHeight="1" x14ac:dyDescent="0.25">
      <c r="A4" s="8" t="s">
        <v>9</v>
      </c>
      <c r="B4" s="12">
        <v>35500</v>
      </c>
      <c r="C4" s="9" t="s">
        <v>34</v>
      </c>
      <c r="D4" s="6">
        <v>4.3600000000000003</v>
      </c>
      <c r="E4" s="6">
        <v>4.59</v>
      </c>
      <c r="F4" s="6">
        <v>3.09</v>
      </c>
      <c r="G4" s="6"/>
      <c r="H4" s="6">
        <v>4.4400000000000004</v>
      </c>
      <c r="I4" s="6">
        <v>4.29</v>
      </c>
      <c r="J4" s="6">
        <v>4.59</v>
      </c>
      <c r="K4" s="6">
        <f>ROUND(AVERAGE(D4:J4),2)</f>
        <v>4.2300000000000004</v>
      </c>
      <c r="L4" s="22">
        <f>(B4*K4)</f>
        <v>150165.00000000003</v>
      </c>
      <c r="M4" s="23"/>
    </row>
    <row r="5" spans="1:13" ht="39.75" customHeight="1" x14ac:dyDescent="0.2">
      <c r="A5" s="10" t="s">
        <v>14</v>
      </c>
      <c r="B5" s="12">
        <v>194000</v>
      </c>
      <c r="C5" s="9" t="s">
        <v>5</v>
      </c>
      <c r="D5" s="6">
        <v>6.44</v>
      </c>
      <c r="E5" s="6">
        <v>6.47</v>
      </c>
      <c r="F5" s="6">
        <v>5.83</v>
      </c>
      <c r="G5" s="6">
        <v>5.99</v>
      </c>
      <c r="H5" s="6">
        <v>6.74</v>
      </c>
      <c r="I5" s="6">
        <v>6.45</v>
      </c>
      <c r="J5" s="6">
        <v>6.89</v>
      </c>
      <c r="K5" s="6">
        <f>ROUND(AVERAGE(D5:J5),2)</f>
        <v>6.4</v>
      </c>
      <c r="L5" s="22">
        <f>(B5*K5)</f>
        <v>1241600</v>
      </c>
      <c r="M5" s="23"/>
    </row>
    <row r="6" spans="1:13" ht="40.5" customHeight="1" x14ac:dyDescent="0.2">
      <c r="A6" s="10" t="s">
        <v>13</v>
      </c>
      <c r="B6" s="12">
        <v>95000</v>
      </c>
      <c r="C6" s="9" t="s">
        <v>11</v>
      </c>
      <c r="D6" s="6">
        <v>6.4</v>
      </c>
      <c r="E6" s="6">
        <v>6.34</v>
      </c>
      <c r="F6" s="6">
        <v>5.77</v>
      </c>
      <c r="G6" s="6">
        <v>5.83</v>
      </c>
      <c r="H6" s="6">
        <v>6.58</v>
      </c>
      <c r="I6" s="6">
        <v>6.39</v>
      </c>
      <c r="J6" s="6">
        <v>6.79</v>
      </c>
      <c r="K6" s="6">
        <f>ROUND(AVERAGE(D6:J6),2)</f>
        <v>6.3</v>
      </c>
      <c r="L6" s="22">
        <f>(B6*K6)</f>
        <v>598500</v>
      </c>
      <c r="M6" s="23"/>
    </row>
    <row r="7" spans="1:13" ht="40.5" customHeight="1" x14ac:dyDescent="0.2">
      <c r="A7" s="10">
        <v>5</v>
      </c>
      <c r="B7" s="12">
        <v>10000</v>
      </c>
      <c r="C7" s="9" t="s">
        <v>35</v>
      </c>
      <c r="H7" s="6">
        <v>6.61</v>
      </c>
      <c r="I7" s="6">
        <v>6.39</v>
      </c>
      <c r="K7" s="6">
        <f>ROUND(AVERAGE(D7:J7),2)</f>
        <v>6.5</v>
      </c>
      <c r="L7" s="22">
        <f>(B7*K7)</f>
        <v>65000</v>
      </c>
      <c r="M7" s="23"/>
    </row>
    <row r="8" spans="1:13" ht="39" customHeight="1" x14ac:dyDescent="0.2">
      <c r="K8" s="14" t="s">
        <v>23</v>
      </c>
      <c r="L8" s="24">
        <f>SUM(L3:L7)</f>
        <v>2192064</v>
      </c>
      <c r="M8" s="25"/>
    </row>
    <row r="9" spans="1:13" s="7" customFormat="1" ht="23.25" customHeight="1" x14ac:dyDescent="0.25">
      <c r="A9" s="18" t="s">
        <v>12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1:13" ht="45.75" customHeight="1" x14ac:dyDescent="0.2">
      <c r="A10" s="5" t="s">
        <v>0</v>
      </c>
      <c r="B10" s="15" t="s">
        <v>29</v>
      </c>
      <c r="C10" s="4" t="s">
        <v>1</v>
      </c>
      <c r="D10" s="1" t="s">
        <v>3</v>
      </c>
      <c r="E10" s="2" t="s">
        <v>6</v>
      </c>
      <c r="F10" s="2" t="s">
        <v>21</v>
      </c>
      <c r="G10" s="2" t="s">
        <v>20</v>
      </c>
      <c r="H10" s="2" t="s">
        <v>19</v>
      </c>
      <c r="I10" s="2" t="s">
        <v>22</v>
      </c>
      <c r="J10" s="2" t="s">
        <v>30</v>
      </c>
      <c r="K10" s="2" t="s">
        <v>2</v>
      </c>
    </row>
    <row r="11" spans="1:13" ht="26.25" customHeight="1" x14ac:dyDescent="0.2">
      <c r="A11" s="10" t="s">
        <v>16</v>
      </c>
      <c r="B11" s="12">
        <v>2800</v>
      </c>
      <c r="C11" s="9" t="s">
        <v>33</v>
      </c>
      <c r="D11" s="6">
        <v>6.38</v>
      </c>
      <c r="E11" s="6">
        <v>4.59</v>
      </c>
      <c r="F11" s="6">
        <v>3.09</v>
      </c>
      <c r="G11" s="6">
        <v>5.77</v>
      </c>
      <c r="H11" s="6">
        <v>6.97</v>
      </c>
      <c r="I11" s="6">
        <v>6.58</v>
      </c>
      <c r="J11" s="6">
        <f>ROUND(AVERAGE(D11:I11),2)</f>
        <v>5.56</v>
      </c>
      <c r="K11" s="6">
        <f>(B11*J11)</f>
        <v>15567.999999999998</v>
      </c>
    </row>
    <row r="12" spans="1:13" ht="25.5" x14ac:dyDescent="0.2">
      <c r="A12" s="10" t="s">
        <v>17</v>
      </c>
      <c r="B12" s="12">
        <v>5000</v>
      </c>
      <c r="C12" s="9" t="s">
        <v>34</v>
      </c>
      <c r="D12" s="6">
        <v>4.3600000000000003</v>
      </c>
      <c r="E12" s="6">
        <v>6.47</v>
      </c>
      <c r="F12" s="6">
        <v>5.83</v>
      </c>
      <c r="H12" s="6">
        <v>4.97</v>
      </c>
      <c r="I12" s="6">
        <v>4.58</v>
      </c>
      <c r="J12" s="6">
        <f>ROUND(AVERAGE(D12:I12),2)</f>
        <v>5.24</v>
      </c>
      <c r="K12" s="6">
        <f>(B12*J12)</f>
        <v>26200</v>
      </c>
    </row>
    <row r="13" spans="1:13" x14ac:dyDescent="0.2">
      <c r="A13" s="10" t="s">
        <v>18</v>
      </c>
      <c r="B13" s="12">
        <v>10000</v>
      </c>
      <c r="C13" s="9" t="s">
        <v>5</v>
      </c>
      <c r="D13" s="6">
        <v>6.4</v>
      </c>
      <c r="E13" s="6">
        <v>6.34</v>
      </c>
      <c r="F13" s="6">
        <v>5.77</v>
      </c>
      <c r="G13" s="6">
        <v>5.99</v>
      </c>
      <c r="H13" s="6">
        <v>6.67</v>
      </c>
      <c r="I13" s="6">
        <v>6.48</v>
      </c>
      <c r="J13" s="6">
        <f>ROUND(AVERAGE(D13:I13),2)</f>
        <v>6.28</v>
      </c>
      <c r="K13" s="6">
        <f>(B13*J13)</f>
        <v>62800</v>
      </c>
    </row>
    <row r="14" spans="1:13" ht="28.5" customHeight="1" x14ac:dyDescent="0.2">
      <c r="J14" s="14" t="s">
        <v>23</v>
      </c>
      <c r="K14" s="14">
        <f>SUM(K11:K13)</f>
        <v>104568</v>
      </c>
    </row>
  </sheetData>
  <mergeCells count="9">
    <mergeCell ref="A1:M1"/>
    <mergeCell ref="A9:M9"/>
    <mergeCell ref="L2:M2"/>
    <mergeCell ref="L3:M3"/>
    <mergeCell ref="L4:M4"/>
    <mergeCell ref="L5:M5"/>
    <mergeCell ref="L6:M6"/>
    <mergeCell ref="L7:M7"/>
    <mergeCell ref="L8:M8"/>
  </mergeCells>
  <pageMargins left="0.25" right="0.25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5"/>
  <sheetViews>
    <sheetView tabSelected="1" zoomScale="80" zoomScaleNormal="80" workbookViewId="0">
      <selection activeCell="O10" sqref="O10"/>
    </sheetView>
  </sheetViews>
  <sheetFormatPr defaultRowHeight="14.25" x14ac:dyDescent="0.2"/>
  <cols>
    <col min="1" max="1" width="6.28515625" style="10" customWidth="1"/>
    <col min="2" max="2" width="13.140625" style="12" customWidth="1"/>
    <col min="3" max="3" width="18" style="9" customWidth="1"/>
    <col min="4" max="4" width="19.7109375" style="6" customWidth="1"/>
    <col min="5" max="5" width="16.140625" style="6" customWidth="1"/>
    <col min="6" max="6" width="18.85546875" style="6" customWidth="1"/>
    <col min="7" max="7" width="19.140625" style="6" customWidth="1"/>
    <col min="8" max="8" width="15.28515625" style="6" customWidth="1"/>
    <col min="9" max="9" width="15" style="6" customWidth="1"/>
    <col min="10" max="10" width="18.42578125" style="6" customWidth="1"/>
    <col min="11" max="11" width="14.42578125" style="6" customWidth="1"/>
    <col min="12" max="12" width="16.85546875" style="6" customWidth="1"/>
    <col min="13" max="13" width="17.42578125" style="6" customWidth="1"/>
    <col min="14" max="14" width="18.85546875" style="6" customWidth="1"/>
    <col min="15" max="16384" width="9.140625" style="3"/>
  </cols>
  <sheetData>
    <row r="1" spans="1:14" s="7" customFormat="1" ht="27" customHeight="1" x14ac:dyDescent="0.25">
      <c r="A1" s="18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s="13" customFormat="1" ht="49.5" customHeight="1" x14ac:dyDescent="0.25">
      <c r="A2" s="5" t="s">
        <v>0</v>
      </c>
      <c r="B2" s="15" t="s">
        <v>32</v>
      </c>
      <c r="C2" s="4" t="s">
        <v>1</v>
      </c>
      <c r="D2" s="1" t="s">
        <v>31</v>
      </c>
      <c r="E2" s="1" t="s">
        <v>26</v>
      </c>
      <c r="F2" s="2" t="s">
        <v>37</v>
      </c>
      <c r="G2" s="2" t="s">
        <v>27</v>
      </c>
      <c r="H2" s="2" t="s">
        <v>28</v>
      </c>
      <c r="I2" s="2" t="s">
        <v>38</v>
      </c>
      <c r="J2" s="2" t="s">
        <v>39</v>
      </c>
      <c r="K2" s="2" t="s">
        <v>40</v>
      </c>
      <c r="L2" s="26" t="s">
        <v>41</v>
      </c>
      <c r="M2" s="2" t="s">
        <v>30</v>
      </c>
      <c r="N2" s="2" t="s">
        <v>2</v>
      </c>
    </row>
    <row r="3" spans="1:14" s="7" customFormat="1" ht="39.75" customHeight="1" x14ac:dyDescent="0.25">
      <c r="A3" s="8" t="s">
        <v>4</v>
      </c>
      <c r="B3" s="11">
        <v>22100</v>
      </c>
      <c r="C3" s="9" t="s">
        <v>33</v>
      </c>
      <c r="D3" s="16">
        <v>6600</v>
      </c>
      <c r="E3" s="16">
        <v>1100</v>
      </c>
      <c r="F3" s="16">
        <v>2000</v>
      </c>
      <c r="G3" s="16">
        <v>1000</v>
      </c>
      <c r="H3" s="16">
        <v>9500</v>
      </c>
      <c r="I3" s="16">
        <v>300</v>
      </c>
      <c r="J3" s="16">
        <v>750</v>
      </c>
      <c r="K3" s="16">
        <v>600</v>
      </c>
      <c r="L3" s="27">
        <v>250</v>
      </c>
      <c r="M3" s="6">
        <v>6.19</v>
      </c>
      <c r="N3" s="6">
        <f>(B3*M3)</f>
        <v>136799</v>
      </c>
    </row>
    <row r="4" spans="1:14" s="7" customFormat="1" ht="36" customHeight="1" x14ac:dyDescent="0.25">
      <c r="A4" s="8" t="s">
        <v>9</v>
      </c>
      <c r="B4" s="11">
        <v>35500</v>
      </c>
      <c r="C4" s="9" t="s">
        <v>34</v>
      </c>
      <c r="D4" s="16">
        <v>12400</v>
      </c>
      <c r="E4" s="16">
        <v>1500</v>
      </c>
      <c r="F4" s="16">
        <v>2650</v>
      </c>
      <c r="G4" s="16">
        <v>2500</v>
      </c>
      <c r="H4" s="16">
        <v>13450</v>
      </c>
      <c r="I4" s="16">
        <v>500</v>
      </c>
      <c r="J4" s="16">
        <v>1000</v>
      </c>
      <c r="K4" s="16">
        <v>1000</v>
      </c>
      <c r="L4" s="27">
        <v>500</v>
      </c>
      <c r="M4" s="6">
        <v>4.2300000000000004</v>
      </c>
      <c r="N4" s="6">
        <f>(B4*M4)</f>
        <v>150165.00000000003</v>
      </c>
    </row>
    <row r="5" spans="1:14" ht="39.75" customHeight="1" x14ac:dyDescent="0.2">
      <c r="A5" s="10" t="s">
        <v>14</v>
      </c>
      <c r="B5" s="12">
        <v>194000</v>
      </c>
      <c r="C5" s="9" t="s">
        <v>5</v>
      </c>
      <c r="D5" s="16">
        <v>37000</v>
      </c>
      <c r="E5" s="16">
        <v>36500</v>
      </c>
      <c r="F5" s="16"/>
      <c r="G5" s="16">
        <v>37500</v>
      </c>
      <c r="H5" s="16">
        <v>77000</v>
      </c>
      <c r="I5" s="16"/>
      <c r="J5" s="16">
        <v>6000</v>
      </c>
      <c r="K5" s="16"/>
      <c r="L5" s="28"/>
      <c r="M5" s="6">
        <v>6.4</v>
      </c>
      <c r="N5" s="6">
        <f>(B5*M5)</f>
        <v>1241600</v>
      </c>
    </row>
    <row r="6" spans="1:14" ht="40.5" customHeight="1" x14ac:dyDescent="0.2">
      <c r="A6" s="10" t="s">
        <v>13</v>
      </c>
      <c r="B6" s="12">
        <v>95000</v>
      </c>
      <c r="C6" s="9" t="s">
        <v>11</v>
      </c>
      <c r="D6" s="16">
        <v>40000</v>
      </c>
      <c r="E6" s="16">
        <v>9000</v>
      </c>
      <c r="F6" s="16"/>
      <c r="G6" s="16">
        <v>37500</v>
      </c>
      <c r="H6" s="16">
        <v>3500</v>
      </c>
      <c r="I6" s="16"/>
      <c r="J6" s="16">
        <v>5000</v>
      </c>
      <c r="K6" s="16"/>
      <c r="L6" s="28"/>
      <c r="M6" s="6">
        <v>6.3</v>
      </c>
      <c r="N6" s="6">
        <f>(B6*M6)</f>
        <v>598500</v>
      </c>
    </row>
    <row r="7" spans="1:14" s="7" customFormat="1" ht="38.25" customHeight="1" x14ac:dyDescent="0.25">
      <c r="A7" s="10" t="s">
        <v>15</v>
      </c>
      <c r="B7" s="12">
        <v>10000</v>
      </c>
      <c r="C7" s="9" t="s">
        <v>35</v>
      </c>
      <c r="D7" s="16">
        <v>10000</v>
      </c>
      <c r="L7" s="27"/>
      <c r="M7" s="6">
        <v>6.5</v>
      </c>
      <c r="N7" s="6">
        <f>(B7*M7)</f>
        <v>65000</v>
      </c>
    </row>
    <row r="8" spans="1:14" s="7" customFormat="1" ht="38.25" customHeight="1" x14ac:dyDescent="0.25">
      <c r="A8" s="10"/>
      <c r="B8" s="12"/>
      <c r="C8" s="17" t="s">
        <v>23</v>
      </c>
      <c r="D8" s="6">
        <f>SUM(D3*M3)+(D4*M4)+(D5*M5)+(D6*M6)+(D7*M7)</f>
        <v>647106</v>
      </c>
      <c r="E8" s="6">
        <f>SUM(E3*M3)+(E4*M4)+(E5*M5)+(E6*M6)+(E7*M7)</f>
        <v>303454</v>
      </c>
      <c r="F8" s="6">
        <f>SUM(F3*M3)+(F4*M4)+(F5*M5)+(F6*M6)+(F7*M7)</f>
        <v>23589.5</v>
      </c>
      <c r="G8" s="6">
        <f>SUM(G3*M3)+(G4*M4)+(G5*M5)+(G6*M6)+(G7*M7)</f>
        <v>493015</v>
      </c>
      <c r="H8" s="6">
        <f>SUM(H3*M3)+(H4*M4)+(H5*M5)+(H6*M6)+(H7*M7)</f>
        <v>630548.5</v>
      </c>
      <c r="I8" s="6">
        <f>SUM(I3*M3)+(I4*M4)+(I5*M5)+(I6*M6)+(I7*M7)</f>
        <v>3972</v>
      </c>
      <c r="J8" s="6">
        <f>SUM(J3*M3)+(J4*M4)+(J5*M5)+(J6*M6)+(J7*M7)</f>
        <v>78772.5</v>
      </c>
      <c r="K8" s="6">
        <f>SUM(K3*M3)+(K4*M4)+(K5*M5)+(K6*M6)+(K7*M7)</f>
        <v>7944</v>
      </c>
      <c r="L8" s="29">
        <f>SUM(L3*M3)+(L4*M4)+(L5*M5)+(L6*M6)+(L7*M7)</f>
        <v>3662.5</v>
      </c>
      <c r="M8" s="14" t="s">
        <v>23</v>
      </c>
      <c r="N8" s="14">
        <f>SUM(N3:N7)</f>
        <v>2192064</v>
      </c>
    </row>
    <row r="9" spans="1:14" ht="39" customHeight="1" x14ac:dyDescent="0.2">
      <c r="M9" s="3"/>
      <c r="N9" s="3"/>
    </row>
    <row r="10" spans="1:14" s="7" customFormat="1" ht="23.25" customHeight="1" x14ac:dyDescent="0.25">
      <c r="A10" s="18" t="s">
        <v>25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1:14" ht="45.75" customHeight="1" x14ac:dyDescent="0.2">
      <c r="A11" s="5" t="s">
        <v>0</v>
      </c>
      <c r="B11" s="15" t="s">
        <v>32</v>
      </c>
      <c r="C11" s="4" t="s">
        <v>1</v>
      </c>
      <c r="D11" s="1" t="s">
        <v>31</v>
      </c>
      <c r="E11" s="1" t="s">
        <v>26</v>
      </c>
      <c r="F11" s="2" t="s">
        <v>28</v>
      </c>
      <c r="G11" s="2" t="s">
        <v>30</v>
      </c>
      <c r="H11" s="14" t="s">
        <v>2</v>
      </c>
      <c r="I11" s="2"/>
      <c r="J11" s="2"/>
      <c r="K11" s="2"/>
    </row>
    <row r="12" spans="1:14" ht="45.75" customHeight="1" x14ac:dyDescent="0.2">
      <c r="A12" s="10" t="s">
        <v>16</v>
      </c>
      <c r="B12" s="12">
        <v>2800</v>
      </c>
      <c r="C12" s="9" t="s">
        <v>33</v>
      </c>
      <c r="D12" s="16">
        <v>400</v>
      </c>
      <c r="E12" s="16">
        <v>400</v>
      </c>
      <c r="F12" s="16">
        <v>2000</v>
      </c>
      <c r="G12" s="6">
        <v>5.56</v>
      </c>
      <c r="H12" s="6">
        <f>SUM(B12*G12)</f>
        <v>15567.999999999998</v>
      </c>
    </row>
    <row r="13" spans="1:14" ht="48" customHeight="1" x14ac:dyDescent="0.2">
      <c r="A13" s="10" t="s">
        <v>17</v>
      </c>
      <c r="B13" s="12">
        <v>5000</v>
      </c>
      <c r="C13" s="9" t="s">
        <v>34</v>
      </c>
      <c r="D13" s="16">
        <v>1000</v>
      </c>
      <c r="E13" s="16">
        <v>1000</v>
      </c>
      <c r="F13" s="16">
        <v>3000</v>
      </c>
      <c r="G13" s="6">
        <v>5.24</v>
      </c>
      <c r="H13" s="6">
        <f>SUM(B13*G13)</f>
        <v>26200</v>
      </c>
    </row>
    <row r="14" spans="1:14" ht="39.75" customHeight="1" x14ac:dyDescent="0.2">
      <c r="A14" s="10" t="s">
        <v>18</v>
      </c>
      <c r="B14" s="12">
        <v>10000</v>
      </c>
      <c r="C14" s="9" t="s">
        <v>5</v>
      </c>
      <c r="D14" s="7">
        <v>2000</v>
      </c>
      <c r="E14" s="7"/>
      <c r="F14" s="16">
        <v>8000</v>
      </c>
      <c r="G14" s="6">
        <v>6.28</v>
      </c>
      <c r="H14" s="6">
        <f>SUM(B14*G14)</f>
        <v>62800</v>
      </c>
    </row>
    <row r="15" spans="1:14" ht="28.5" customHeight="1" x14ac:dyDescent="0.2">
      <c r="C15" s="17" t="s">
        <v>23</v>
      </c>
      <c r="D15" s="6">
        <f>SUM(D12*G12)+(D13*G13)+(D14*G14)</f>
        <v>20024</v>
      </c>
      <c r="E15" s="6">
        <f>SUM(E12*G12)+(E13*G13)+(E14*G14)</f>
        <v>7464</v>
      </c>
      <c r="F15" s="6">
        <f>SUM(F12*G12)+(F13*G13)+(F14*G14)</f>
        <v>77080</v>
      </c>
      <c r="G15" s="14" t="s">
        <v>23</v>
      </c>
      <c r="H15" s="14">
        <f>SUM(H12:H14)</f>
        <v>104568</v>
      </c>
      <c r="I15" s="14"/>
      <c r="J15" s="14"/>
      <c r="K15" s="14"/>
    </row>
  </sheetData>
  <mergeCells count="2">
    <mergeCell ref="A1:N1"/>
    <mergeCell ref="A10:N10"/>
  </mergeCells>
  <pageMargins left="0.25" right="0.25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MEDIA PREÇO</vt:lpstr>
      <vt:lpstr>QUANTITATIVO SECRETARIAS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2025-02-20T19:26:24Z</cp:lastPrinted>
  <dcterms:created xsi:type="dcterms:W3CDTF">2022-09-23T17:46:49Z</dcterms:created>
  <dcterms:modified xsi:type="dcterms:W3CDTF">2025-02-20T19:28:29Z</dcterms:modified>
</cp:coreProperties>
</file>