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ERNANDA SILVEIRA\PROCESSO DE AQUISIÇÃO DE LANCHES PARA DIVERSAS SECRETARIAS\"/>
    </mc:Choice>
  </mc:AlternateContent>
  <bookViews>
    <workbookView xWindow="0" yWindow="0" windowWidth="28800" windowHeight="12135" activeTab="1"/>
  </bookViews>
  <sheets>
    <sheet name="Média de Valores de Preços" sheetId="1" r:id="rId1"/>
    <sheet name="Quantitativo Secretari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  <c r="X2" i="2"/>
  <c r="T2" i="2"/>
  <c r="Y10" i="1" l="1"/>
  <c r="Y9" i="1"/>
  <c r="Y8" i="1"/>
  <c r="Y7" i="1"/>
  <c r="Y6" i="1"/>
  <c r="Y5" i="1"/>
  <c r="Y4" i="1"/>
  <c r="Y3" i="1"/>
  <c r="Y2" i="1"/>
  <c r="Y11" i="1" l="1"/>
  <c r="X10" i="2"/>
  <c r="X9" i="2"/>
  <c r="X8" i="2"/>
  <c r="X7" i="2"/>
  <c r="X6" i="2"/>
  <c r="X5" i="2"/>
  <c r="X4" i="2"/>
  <c r="X3" i="2"/>
  <c r="V10" i="2"/>
  <c r="V9" i="2"/>
  <c r="V8" i="2"/>
  <c r="V7" i="2"/>
  <c r="V6" i="2"/>
  <c r="V5" i="2"/>
  <c r="V4" i="2"/>
  <c r="V3" i="2"/>
  <c r="V2" i="2"/>
  <c r="T10" i="2"/>
  <c r="T9" i="2"/>
  <c r="T8" i="2"/>
  <c r="T7" i="2"/>
  <c r="T6" i="2"/>
  <c r="T5" i="2"/>
  <c r="T3" i="2"/>
  <c r="R10" i="2"/>
  <c r="R9" i="2"/>
  <c r="R8" i="2"/>
  <c r="R7" i="2"/>
  <c r="R6" i="2"/>
  <c r="R5" i="2"/>
  <c r="R4" i="2"/>
  <c r="R3" i="2"/>
  <c r="R2" i="2"/>
  <c r="P10" i="2"/>
  <c r="P9" i="2"/>
  <c r="P8" i="2"/>
  <c r="P7" i="2"/>
  <c r="P6" i="2"/>
  <c r="P5" i="2"/>
  <c r="P4" i="2"/>
  <c r="P3" i="2"/>
  <c r="P2" i="2"/>
  <c r="N10" i="2"/>
  <c r="N9" i="2"/>
  <c r="N8" i="2"/>
  <c r="N7" i="2"/>
  <c r="N6" i="2"/>
  <c r="N5" i="2"/>
  <c r="N4" i="2"/>
  <c r="N3" i="2"/>
  <c r="N2" i="2"/>
  <c r="L10" i="2"/>
  <c r="L9" i="2"/>
  <c r="L8" i="2"/>
  <c r="L7" i="2"/>
  <c r="L6" i="2"/>
  <c r="L5" i="2"/>
  <c r="L4" i="2"/>
  <c r="L3" i="2"/>
  <c r="L2" i="2"/>
  <c r="J10" i="2"/>
  <c r="J9" i="2"/>
  <c r="J8" i="2"/>
  <c r="J7" i="2"/>
  <c r="J6" i="2"/>
  <c r="J5" i="2"/>
  <c r="J4" i="2"/>
  <c r="J3" i="2"/>
  <c r="H10" i="2"/>
  <c r="H9" i="2"/>
  <c r="H8" i="2"/>
  <c r="H7" i="2"/>
  <c r="H6" i="2"/>
  <c r="H5" i="2"/>
  <c r="H4" i="2"/>
  <c r="H3" i="2"/>
  <c r="H2" i="2"/>
  <c r="Y10" i="2"/>
  <c r="Y9" i="2"/>
  <c r="Y8" i="2"/>
  <c r="Y7" i="2"/>
  <c r="Y6" i="2"/>
  <c r="Y5" i="2"/>
  <c r="Y4" i="2"/>
  <c r="Y3" i="2"/>
  <c r="Y2" i="2"/>
  <c r="X11" i="2" l="1"/>
  <c r="J11" i="2"/>
  <c r="T11" i="2"/>
  <c r="Z9" i="2"/>
  <c r="H11" i="2"/>
  <c r="N11" i="2"/>
  <c r="R11" i="2"/>
  <c r="V11" i="2"/>
  <c r="P11" i="2"/>
  <c r="L11" i="2"/>
  <c r="Z10" i="2"/>
  <c r="Z4" i="2"/>
  <c r="Z6" i="2"/>
  <c r="Z8" i="2"/>
  <c r="Z5" i="2"/>
  <c r="Z7" i="2"/>
  <c r="Z3" i="2"/>
  <c r="Z2" i="2"/>
  <c r="Z11" i="2" l="1"/>
</calcChain>
</file>

<file path=xl/sharedStrings.xml><?xml version="1.0" encoding="utf-8"?>
<sst xmlns="http://schemas.openxmlformats.org/spreadsheetml/2006/main" count="98" uniqueCount="67">
  <si>
    <t>ITEM</t>
  </si>
  <si>
    <t>UND</t>
  </si>
  <si>
    <t>DESCRITIVO</t>
  </si>
  <si>
    <t>CÓDIGO MUNICÍPIO</t>
  </si>
  <si>
    <t>VALOR TOTAL</t>
  </si>
  <si>
    <t>VALOR MÉDIO DAS CESTAS</t>
  </si>
  <si>
    <t>QTD. ASSISTÊNCIA SOCIAL</t>
  </si>
  <si>
    <t>VALOR ASSISTÊNCIA SOCIAL</t>
  </si>
  <si>
    <t>QTD SAÚDE</t>
  </si>
  <si>
    <t>VALOR SAÚDE</t>
  </si>
  <si>
    <t>QTD EDUCAÇÃO</t>
  </si>
  <si>
    <t>VALOR EDUCAÇÃO</t>
  </si>
  <si>
    <t>QTD ADM</t>
  </si>
  <si>
    <t>VALOR ADM</t>
  </si>
  <si>
    <t>QTD TOTAL</t>
  </si>
  <si>
    <t xml:space="preserve">SALGADO FRITO TIPO QUIBE (SABOR CARNE), CONTENDO NO MÍNIMO 25 G. </t>
  </si>
  <si>
    <t xml:space="preserve">SALGADO COZIDO, EMPANADO E FRITO TIPO COXINHA DE FRANGO, CONTENDO NO MÍNIMO 25 GRAMAS. </t>
  </si>
  <si>
    <t>SALGADO COZIDO, EMPANADO E FRITO TIPO BOLINHA DE QUEIJO, CONTENDO NO MÍNIMO 25 G.</t>
  </si>
  <si>
    <t xml:space="preserve">EMPADA DE FRANGO ASSADA, TIPO DE MASSA: PODRE, CONTENDO NO MÍNIMO 28 GRAMAS.                    </t>
  </si>
  <si>
    <t xml:space="preserve">FORNECIMENTO DE ALIMENTAÇÃO (COFFEE BREAK), CONTENDO 250 SALGADOS ASSADOS, SENDO 150 ESFIRRAS DE CARNE COM NO MÍNIMO 25 GRAMAS CADA, 50 MINI PIZZAS COM NO MÍNIMO 25 GRAMAS CADA E 50 CROISSANTS DE FRANGO DE MASSA FOLHADA COM NO MÍNIMO 25 GRAMAS CADA, DEVERÁ CONTER TAMBÉM  5 REFRIGERANTES GELADOS EMBALAGEM PET CONTENDO 2 LITROS, SABOR GUARANÁ E 4 UNIDADES DE BOLO SIMPLES ASSADO, DIVERSOS SABORES CONTENDO O PESO MÍNIMO DE 500 GRAMAS. </t>
  </si>
  <si>
    <t>LANCHE PRONTO E EMBALADO, CONTENDO 01 PÃO FRANCÊS ASSADO COM NO MÍNIMO 50 GRAMAS, 01 FATIA DE QUEIJO TIPO MUSSARELA E 01 FATIA DE PRESUNTO COZIDO.</t>
  </si>
  <si>
    <t xml:space="preserve">PÃO DE QUEIJO TRADICIONAL, ASSADO, CONTENDO NO MÍNIMO 20 GRAMAS. </t>
  </si>
  <si>
    <t>REFRIGERANTE GELADO, EMBALAGEM PET CONTENDO NO MÍNIMO 2000 ML. DIVERSOS SABORES.</t>
  </si>
  <si>
    <t xml:space="preserve">SUCO DE FRUTAS TRADICIONAL SEM AROMATIZANTES, NOS SABORES PÊSSEGO, MANGA, CAJU, MARACUJÁ, GOIABA, UVA OU LARANJA - EMBALAGEM TIPO CARTONADA COM NO MÍNIMO 900 ML. ML. </t>
  </si>
  <si>
    <t>CÓDIGO CATMAT</t>
  </si>
  <si>
    <t xml:space="preserve">QUANTIDADE TOTAL </t>
  </si>
  <si>
    <t>HOMOLOGAÇÃO PREFEIUTRA DE PRESIDENTE CASTELO BRANCO</t>
  </si>
  <si>
    <t xml:space="preserve">item 1 R$
item 2 R$1,15
item 3 R$
item 4 R$
item 5 R$
</t>
  </si>
  <si>
    <t>HOMOLOGAÇÃO MUNICÍPIO DE DONA EMMA</t>
  </si>
  <si>
    <t>HOMOLOGAÇÃO MUNICÍPIO DE IGARACU DO TIETE</t>
  </si>
  <si>
    <t xml:space="preserve">CONTRATO CÂMARA MUNICIPAL DE VEREADORES PALÁCIO CAITO QUINTANA </t>
  </si>
  <si>
    <t>HOMOLOGAÇÃO MUNICÍPIO DE MARINGÁ</t>
  </si>
  <si>
    <t xml:space="preserve">ATA PREFEITURA MUNICIPAL DE ANDIRÁ </t>
  </si>
  <si>
    <t xml:space="preserve">item 1 R$
item 2 R$
item 3 R$
item 4 R$12,66
item 5 R$
</t>
  </si>
  <si>
    <t xml:space="preserve">item 1 R$
item 2 R$
item 3 R$0,77
item 4 R$
item 5 R$49,00
</t>
  </si>
  <si>
    <t xml:space="preserve">item 1 R$0,93
item 2 R$
item 3 R$
item 4 R$
item 5 R$16,30
</t>
  </si>
  <si>
    <t>PNCP ATA Nº81/2024</t>
  </si>
  <si>
    <t>PNCP ATA Nº96/2024</t>
  </si>
  <si>
    <t xml:space="preserve">item 1 R$
item 2 R$
item 3 R$
item 4 R$5,89
item 5 R$
</t>
  </si>
  <si>
    <t>PNCP ATA Nº10/2025</t>
  </si>
  <si>
    <t>PNCP ATA Nº1/2025</t>
  </si>
  <si>
    <t>PNCP ATA Nº18/2025</t>
  </si>
  <si>
    <t xml:space="preserve">item 1 R$
item 2 R$1,86
item 3 R$2,41
item 4 R$
item 5 R$
</t>
  </si>
  <si>
    <t xml:space="preserve">PAINEL DE PREÇOS </t>
  </si>
  <si>
    <t xml:space="preserve">item 1 R$
item 2 R$2,90
item 3 R$
item 4 R$
item 5 R$
</t>
  </si>
  <si>
    <t>QTD PLANEJAMENTO</t>
  </si>
  <si>
    <t>VALOR PLANELAMENTO</t>
  </si>
  <si>
    <t xml:space="preserve">QTD SEC. DESENVOLVIMENTO ECONÔMICO </t>
  </si>
  <si>
    <t xml:space="preserve">VALOR SEC. DESENVOLVIMENTO ECONÔMICO </t>
  </si>
  <si>
    <t>QTD SEC. GOVERNO</t>
  </si>
  <si>
    <t>VALOR SEC. GOVERNO</t>
  </si>
  <si>
    <t xml:space="preserve">QTD. SEC. AGRICULTURA </t>
  </si>
  <si>
    <t xml:space="preserve">VALOR SEC. AGRICULTURA </t>
  </si>
  <si>
    <t xml:space="preserve">QTD. SEC. MEIO AMBIENTE </t>
  </si>
  <si>
    <t xml:space="preserve">VALOR. SEC. MEIO AMBIENTE </t>
  </si>
  <si>
    <t xml:space="preserve">VALOR MÉDIO </t>
  </si>
  <si>
    <t xml:space="preserve">VALOR TOTAL </t>
  </si>
  <si>
    <t>ORÇAMENTO PADARIA PÃO DE MEL</t>
  </si>
  <si>
    <t>ORÇAMENTO RODRIGO CESAR</t>
  </si>
  <si>
    <t>ORÇAMENTO CASTELANI SUPERMERCADO</t>
  </si>
  <si>
    <t>MÉDIA EXCLUSIVA ITEM 02</t>
  </si>
  <si>
    <r>
      <t xml:space="preserve">item 1 R$1,30
item 2 R$1,30
item 3 R$1,30
item 4 R$7,00
item 5 R$18                  </t>
    </r>
    <r>
      <rPr>
        <b/>
        <sz val="11"/>
        <color theme="1"/>
        <rFont val="Calibri"/>
        <family val="2"/>
        <scheme val="minor"/>
      </rPr>
      <t xml:space="preserve">VALOR TOTAL R$432,00
</t>
    </r>
    <r>
      <rPr>
        <sz val="11"/>
        <color theme="1"/>
        <rFont val="Calibri"/>
        <family val="2"/>
        <scheme val="minor"/>
      </rPr>
      <t xml:space="preserve">
</t>
    </r>
  </si>
  <si>
    <t xml:space="preserve">SUCO DE FRUTAS TRADICIONAL SEM AROMATIZANTES, NOS SABORES PÊSSEGO, MANGA, CAJU, MARACUJÁ, GOIABA, UVA OU LARANJA - EMBALAGEM TIPO CARTONADA COM NO MÍNIMO 900 ML. </t>
  </si>
  <si>
    <r>
      <t xml:space="preserve">item 1 R$0,50 x 150= R$75,00
item 2 R$2,48= R$124,00
item 3 R$1,18X50=R$59,00
item 4 R$4,72X5= R$23,60
item 5 R$12,96X4= R$51,84   </t>
    </r>
    <r>
      <rPr>
        <b/>
        <sz val="11"/>
        <color theme="1"/>
        <rFont val="Calibri"/>
        <family val="2"/>
        <scheme val="minor"/>
      </rPr>
      <t xml:space="preserve">VALOR TOTAL R$333,44
</t>
    </r>
    <r>
      <rPr>
        <sz val="11"/>
        <color theme="1"/>
        <rFont val="Calibri"/>
        <family val="2"/>
        <scheme val="minor"/>
      </rPr>
      <t xml:space="preserve">
</t>
    </r>
  </si>
  <si>
    <t>ORÇAMENTO INTERNET</t>
  </si>
  <si>
    <t xml:space="preserve">item 1 R$
item 2 R$3,60
item 3 R$
item 4 R$
item 5 R$
</t>
  </si>
  <si>
    <r>
      <t xml:space="preserve">item 1 R$0,62 X
150 = R$93,00
item 2 R$2,38 X 50= R$119,00
item 3 R$1,45 X 50= R$72,50
item 4 R$7,78 X 5= R$38,90
item 5 R$26,61X4 = R$106,44               </t>
    </r>
    <r>
      <rPr>
        <b/>
        <sz val="11"/>
        <color theme="1"/>
        <rFont val="Calibri"/>
        <family val="2"/>
        <scheme val="minor"/>
      </rPr>
      <t>VALOR TOTAL R$429,84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</si>
</sst>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164" formatCode="0.000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165" fontId="3" fillId="8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top" wrapText="1"/>
    </xf>
    <xf numFmtId="8" fontId="0" fillId="0" borderId="1" xfId="0" applyNumberFormat="1" applyBorder="1"/>
    <xf numFmtId="165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4" fillId="12" borderId="1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5" fontId="3" fillId="9" borderId="1" xfId="0" applyNumberFormat="1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165" fontId="3" fillId="11" borderId="1" xfId="0" applyNumberFormat="1" applyFont="1" applyFill="1" applyBorder="1" applyAlignment="1">
      <alignment horizontal="center" vertical="center"/>
    </xf>
    <xf numFmtId="165" fontId="3" fillId="1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vertical="top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wrapText="1"/>
    </xf>
    <xf numFmtId="0" fontId="3" fillId="0" borderId="2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0" fillId="14" borderId="1" xfId="0" applyNumberFormat="1" applyFill="1" applyBorder="1"/>
    <xf numFmtId="0" fontId="0" fillId="14" borderId="1" xfId="0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"/>
  <sheetViews>
    <sheetView zoomScale="70" zoomScaleNormal="70" workbookViewId="0">
      <pane ySplit="1" topLeftCell="A2" activePane="bottomLeft" state="frozen"/>
      <selection pane="bottomLeft" activeCell="H16" sqref="H16"/>
    </sheetView>
  </sheetViews>
  <sheetFormatPr defaultRowHeight="15" x14ac:dyDescent="0.25"/>
  <cols>
    <col min="1" max="1" width="7" customWidth="1"/>
    <col min="2" max="2" width="7.42578125" customWidth="1"/>
    <col min="3" max="3" width="20.7109375" customWidth="1"/>
    <col min="4" max="4" width="9.85546875" customWidth="1"/>
    <col min="6" max="6" width="10.85546875" customWidth="1"/>
    <col min="7" max="7" width="16.5703125" customWidth="1"/>
    <col min="8" max="8" width="13.7109375" customWidth="1"/>
    <col min="9" max="9" width="15.5703125" customWidth="1"/>
    <col min="10" max="10" width="14.28515625" customWidth="1"/>
    <col min="11" max="11" width="11.42578125" customWidth="1"/>
    <col min="12" max="12" width="14.28515625" customWidth="1"/>
    <col min="13" max="13" width="16.28515625" customWidth="1"/>
    <col min="14" max="14" width="20.140625" customWidth="1"/>
    <col min="15" max="15" width="18.42578125" customWidth="1"/>
    <col min="16" max="16" width="15.140625" customWidth="1"/>
    <col min="17" max="19" width="17.140625" customWidth="1"/>
    <col min="20" max="23" width="14.85546875" customWidth="1"/>
    <col min="24" max="24" width="12.85546875" customWidth="1"/>
    <col min="25" max="25" width="18.28515625" customWidth="1"/>
  </cols>
  <sheetData>
    <row r="1" spans="1:25" ht="67.5" x14ac:dyDescent="0.25">
      <c r="A1" s="1" t="s">
        <v>0</v>
      </c>
      <c r="B1" s="1" t="s">
        <v>1</v>
      </c>
      <c r="C1" s="1" t="s">
        <v>2</v>
      </c>
      <c r="D1" s="1" t="s">
        <v>24</v>
      </c>
      <c r="E1" s="1" t="s">
        <v>3</v>
      </c>
      <c r="F1" s="48" t="s">
        <v>25</v>
      </c>
      <c r="G1" s="23" t="s">
        <v>26</v>
      </c>
      <c r="H1" s="23" t="s">
        <v>28</v>
      </c>
      <c r="I1" s="23" t="s">
        <v>29</v>
      </c>
      <c r="J1" s="23" t="s">
        <v>30</v>
      </c>
      <c r="K1" s="23" t="s">
        <v>31</v>
      </c>
      <c r="L1" s="23" t="s">
        <v>32</v>
      </c>
      <c r="M1" s="23" t="s">
        <v>36</v>
      </c>
      <c r="N1" s="23" t="s">
        <v>37</v>
      </c>
      <c r="O1" s="23" t="s">
        <v>39</v>
      </c>
      <c r="P1" s="23" t="s">
        <v>40</v>
      </c>
      <c r="Q1" s="23" t="s">
        <v>41</v>
      </c>
      <c r="R1" s="23" t="s">
        <v>64</v>
      </c>
      <c r="S1" s="23" t="s">
        <v>60</v>
      </c>
      <c r="T1" s="23" t="s">
        <v>43</v>
      </c>
      <c r="U1" s="23" t="s">
        <v>57</v>
      </c>
      <c r="V1" s="23" t="s">
        <v>58</v>
      </c>
      <c r="W1" s="23" t="s">
        <v>59</v>
      </c>
      <c r="X1" s="23" t="s">
        <v>55</v>
      </c>
      <c r="Y1" s="23" t="s">
        <v>56</v>
      </c>
    </row>
    <row r="2" spans="1:25" ht="57" customHeight="1" x14ac:dyDescent="0.25">
      <c r="A2" s="2">
        <v>1</v>
      </c>
      <c r="B2" s="3" t="s">
        <v>1</v>
      </c>
      <c r="C2" s="3" t="s">
        <v>18</v>
      </c>
      <c r="D2" s="49">
        <v>280141</v>
      </c>
      <c r="E2" s="3">
        <v>217659</v>
      </c>
      <c r="F2" s="18">
        <v>15000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21">
        <v>2.06</v>
      </c>
      <c r="R2" s="21"/>
      <c r="S2" s="22"/>
      <c r="T2" s="22">
        <v>3.91</v>
      </c>
      <c r="U2" s="22">
        <v>1.25</v>
      </c>
      <c r="V2" s="22">
        <v>1.5</v>
      </c>
      <c r="W2" s="22">
        <v>1.3</v>
      </c>
      <c r="X2" s="50">
        <v>2</v>
      </c>
      <c r="Y2" s="22">
        <f t="shared" ref="Y2:Y10" si="0">F2*X2</f>
        <v>30000</v>
      </c>
    </row>
    <row r="3" spans="1:25" ht="318.75" customHeight="1" x14ac:dyDescent="0.25">
      <c r="A3" s="2">
        <v>2</v>
      </c>
      <c r="B3" s="3" t="s">
        <v>1</v>
      </c>
      <c r="C3" s="3" t="s">
        <v>19</v>
      </c>
      <c r="D3" s="49">
        <v>460592</v>
      </c>
      <c r="E3" s="3">
        <v>217660</v>
      </c>
      <c r="F3" s="17">
        <v>326</v>
      </c>
      <c r="G3" s="20" t="s">
        <v>27</v>
      </c>
      <c r="H3" s="20" t="s">
        <v>44</v>
      </c>
      <c r="I3" s="20" t="s">
        <v>33</v>
      </c>
      <c r="J3" s="19"/>
      <c r="K3" s="19"/>
      <c r="L3" s="20" t="s">
        <v>34</v>
      </c>
      <c r="M3" s="20" t="s">
        <v>35</v>
      </c>
      <c r="N3" s="20" t="s">
        <v>38</v>
      </c>
      <c r="O3" s="19"/>
      <c r="P3" s="19"/>
      <c r="Q3" s="20" t="s">
        <v>42</v>
      </c>
      <c r="R3" s="20" t="s">
        <v>65</v>
      </c>
      <c r="S3" s="20" t="s">
        <v>66</v>
      </c>
      <c r="T3" s="20" t="s">
        <v>63</v>
      </c>
      <c r="U3" s="34">
        <v>335</v>
      </c>
      <c r="V3" s="20" t="s">
        <v>61</v>
      </c>
      <c r="W3" s="34">
        <v>390</v>
      </c>
      <c r="X3" s="50">
        <v>384.06</v>
      </c>
      <c r="Y3" s="22">
        <f t="shared" si="0"/>
        <v>125203.56</v>
      </c>
    </row>
    <row r="4" spans="1:25" ht="77.25" customHeight="1" x14ac:dyDescent="0.25">
      <c r="A4" s="2">
        <v>3</v>
      </c>
      <c r="B4" s="3" t="s">
        <v>1</v>
      </c>
      <c r="C4" s="3" t="s">
        <v>20</v>
      </c>
      <c r="D4" s="49">
        <v>363096</v>
      </c>
      <c r="E4" s="3">
        <v>217661</v>
      </c>
      <c r="F4" s="18">
        <v>11960</v>
      </c>
      <c r="G4" s="19"/>
      <c r="H4" s="19"/>
      <c r="I4" s="19"/>
      <c r="J4" s="19"/>
      <c r="K4" s="19">
        <v>4.75</v>
      </c>
      <c r="L4" s="19"/>
      <c r="M4" s="19">
        <v>3.75</v>
      </c>
      <c r="N4" s="19"/>
      <c r="O4" s="19"/>
      <c r="P4" s="19"/>
      <c r="Q4" s="19"/>
      <c r="R4" s="19"/>
      <c r="S4" s="19"/>
      <c r="T4" s="22">
        <v>4</v>
      </c>
      <c r="U4" s="22">
        <v>3.7</v>
      </c>
      <c r="V4" s="22">
        <v>3.9</v>
      </c>
      <c r="W4" s="22">
        <v>3.9</v>
      </c>
      <c r="X4" s="50">
        <v>4</v>
      </c>
      <c r="Y4" s="22">
        <f t="shared" si="0"/>
        <v>47840</v>
      </c>
    </row>
    <row r="5" spans="1:25" ht="48" customHeight="1" x14ac:dyDescent="0.25">
      <c r="A5" s="3">
        <v>4</v>
      </c>
      <c r="B5" s="3" t="s">
        <v>1</v>
      </c>
      <c r="C5" s="3" t="s">
        <v>21</v>
      </c>
      <c r="D5" s="17">
        <v>460497</v>
      </c>
      <c r="E5" s="3">
        <v>217662</v>
      </c>
      <c r="F5" s="18">
        <v>15300</v>
      </c>
      <c r="G5" s="21">
        <v>2.4500000000000002</v>
      </c>
      <c r="H5" s="21">
        <v>1.1000000000000001</v>
      </c>
      <c r="I5" s="19"/>
      <c r="J5" s="19"/>
      <c r="K5" s="19"/>
      <c r="L5" s="19"/>
      <c r="M5" s="19"/>
      <c r="N5" s="19"/>
      <c r="O5" s="19"/>
      <c r="P5" s="19"/>
      <c r="Q5" s="19"/>
      <c r="R5" s="21">
        <v>2.2000000000000002</v>
      </c>
      <c r="S5" s="19"/>
      <c r="T5" s="22">
        <v>1.25</v>
      </c>
      <c r="U5" s="22">
        <v>0.9</v>
      </c>
      <c r="V5" s="22">
        <v>0.9</v>
      </c>
      <c r="W5" s="22">
        <v>1</v>
      </c>
      <c r="X5" s="50">
        <v>1.4</v>
      </c>
      <c r="Y5" s="22">
        <f t="shared" si="0"/>
        <v>21420</v>
      </c>
    </row>
    <row r="6" spans="1:25" ht="59.25" customHeight="1" x14ac:dyDescent="0.25">
      <c r="A6" s="2">
        <v>5</v>
      </c>
      <c r="B6" s="3" t="s">
        <v>1</v>
      </c>
      <c r="C6" s="3" t="s">
        <v>22</v>
      </c>
      <c r="D6" s="17">
        <v>305351</v>
      </c>
      <c r="E6" s="3">
        <v>217663</v>
      </c>
      <c r="F6" s="17">
        <v>1608</v>
      </c>
      <c r="G6" s="19"/>
      <c r="H6" s="19"/>
      <c r="I6" s="21">
        <v>12.66</v>
      </c>
      <c r="J6" s="19"/>
      <c r="K6" s="19"/>
      <c r="L6" s="19"/>
      <c r="M6" s="19"/>
      <c r="N6" s="21">
        <v>5.89</v>
      </c>
      <c r="O6" s="19"/>
      <c r="P6" s="19"/>
      <c r="Q6" s="19"/>
      <c r="R6" s="19"/>
      <c r="S6" s="19"/>
      <c r="T6" s="22">
        <v>4.72</v>
      </c>
      <c r="U6" s="22">
        <v>6</v>
      </c>
      <c r="V6" s="22">
        <v>13.5</v>
      </c>
      <c r="W6" s="22">
        <v>7.5</v>
      </c>
      <c r="X6" s="50">
        <v>8.3800000000000008</v>
      </c>
      <c r="Y6" s="22">
        <f t="shared" si="0"/>
        <v>13475.04</v>
      </c>
    </row>
    <row r="7" spans="1:25" ht="93.75" customHeight="1" x14ac:dyDescent="0.25">
      <c r="A7" s="2">
        <v>6</v>
      </c>
      <c r="B7" s="3" t="s">
        <v>1</v>
      </c>
      <c r="C7" s="3" t="s">
        <v>23</v>
      </c>
      <c r="D7" s="17">
        <v>462384</v>
      </c>
      <c r="E7" s="3">
        <v>217664</v>
      </c>
      <c r="F7" s="17">
        <v>1880</v>
      </c>
      <c r="G7" s="19"/>
      <c r="H7" s="19"/>
      <c r="I7" s="19"/>
      <c r="J7" s="19"/>
      <c r="K7" s="19"/>
      <c r="L7" s="19"/>
      <c r="M7" s="22">
        <v>14.6</v>
      </c>
      <c r="N7" s="19"/>
      <c r="O7" s="19"/>
      <c r="P7" s="19"/>
      <c r="Q7" s="19"/>
      <c r="R7" s="19"/>
      <c r="S7" s="19"/>
      <c r="T7" s="22">
        <v>5.0199999999999996</v>
      </c>
      <c r="U7" s="22">
        <v>9</v>
      </c>
      <c r="V7" s="22">
        <v>9.9</v>
      </c>
      <c r="W7" s="22">
        <v>12.2</v>
      </c>
      <c r="X7" s="50">
        <v>10.14</v>
      </c>
      <c r="Y7" s="22">
        <f t="shared" si="0"/>
        <v>19063.2</v>
      </c>
    </row>
    <row r="8" spans="1:25" ht="58.5" customHeight="1" x14ac:dyDescent="0.25">
      <c r="A8" s="2">
        <v>7</v>
      </c>
      <c r="B8" s="3" t="s">
        <v>1</v>
      </c>
      <c r="C8" s="3" t="s">
        <v>17</v>
      </c>
      <c r="D8" s="17">
        <v>258319</v>
      </c>
      <c r="E8" s="3">
        <v>217665</v>
      </c>
      <c r="F8" s="18">
        <v>16500</v>
      </c>
      <c r="G8" s="19"/>
      <c r="H8" s="19"/>
      <c r="I8" s="19"/>
      <c r="J8" s="19"/>
      <c r="K8" s="19"/>
      <c r="L8" s="19"/>
      <c r="M8" s="21">
        <v>0.93</v>
      </c>
      <c r="N8" s="19"/>
      <c r="O8" s="22">
        <v>1.1200000000000001</v>
      </c>
      <c r="P8" s="21">
        <v>0.5</v>
      </c>
      <c r="Q8" s="22">
        <v>1.26</v>
      </c>
      <c r="R8" s="22"/>
      <c r="S8" s="22"/>
      <c r="T8" s="22"/>
      <c r="U8" s="22">
        <v>0.9</v>
      </c>
      <c r="V8" s="22">
        <v>1</v>
      </c>
      <c r="W8" s="22">
        <v>1</v>
      </c>
      <c r="X8" s="50">
        <v>0.96</v>
      </c>
      <c r="Y8" s="22">
        <f t="shared" si="0"/>
        <v>15840</v>
      </c>
    </row>
    <row r="9" spans="1:25" ht="55.5" customHeight="1" x14ac:dyDescent="0.25">
      <c r="A9" s="2">
        <v>8</v>
      </c>
      <c r="B9" s="3" t="s">
        <v>1</v>
      </c>
      <c r="C9" s="3" t="s">
        <v>16</v>
      </c>
      <c r="D9" s="17">
        <v>610522</v>
      </c>
      <c r="E9" s="3">
        <v>217666</v>
      </c>
      <c r="F9" s="18">
        <v>16500</v>
      </c>
      <c r="G9" s="19"/>
      <c r="H9" s="21">
        <v>1</v>
      </c>
      <c r="I9" s="19"/>
      <c r="J9" s="21">
        <v>0.62</v>
      </c>
      <c r="K9" s="19"/>
      <c r="L9" s="19"/>
      <c r="M9" s="21">
        <v>0.93</v>
      </c>
      <c r="N9" s="19"/>
      <c r="O9" s="22">
        <v>1.1200000000000001</v>
      </c>
      <c r="P9" s="21">
        <v>0.51</v>
      </c>
      <c r="Q9" s="22">
        <v>1.3</v>
      </c>
      <c r="R9" s="22"/>
      <c r="S9" s="22"/>
      <c r="T9" s="22">
        <v>0.62</v>
      </c>
      <c r="U9" s="22">
        <v>0.9</v>
      </c>
      <c r="V9" s="22">
        <v>1</v>
      </c>
      <c r="W9" s="22">
        <v>1</v>
      </c>
      <c r="X9" s="50">
        <v>0.9</v>
      </c>
      <c r="Y9" s="22">
        <f t="shared" si="0"/>
        <v>14850</v>
      </c>
    </row>
    <row r="10" spans="1:25" ht="50.25" customHeight="1" x14ac:dyDescent="0.25">
      <c r="A10" s="2">
        <v>9</v>
      </c>
      <c r="B10" s="3" t="s">
        <v>1</v>
      </c>
      <c r="C10" s="3" t="s">
        <v>15</v>
      </c>
      <c r="D10" s="17">
        <v>309611</v>
      </c>
      <c r="E10" s="3">
        <v>217667</v>
      </c>
      <c r="F10" s="18">
        <v>16500</v>
      </c>
      <c r="G10" s="19"/>
      <c r="H10" s="19"/>
      <c r="I10" s="19"/>
      <c r="J10" s="21">
        <v>0.62</v>
      </c>
      <c r="K10" s="19"/>
      <c r="L10" s="19"/>
      <c r="M10" s="21">
        <v>0.93</v>
      </c>
      <c r="N10" s="19"/>
      <c r="O10" s="22">
        <v>1.1200000000000001</v>
      </c>
      <c r="P10" s="21">
        <v>0.52</v>
      </c>
      <c r="Q10" s="22">
        <v>1.22</v>
      </c>
      <c r="R10" s="22"/>
      <c r="S10" s="22"/>
      <c r="T10" s="22">
        <v>2.42</v>
      </c>
      <c r="U10" s="22">
        <v>1</v>
      </c>
      <c r="V10" s="22">
        <v>1</v>
      </c>
      <c r="W10" s="22">
        <v>1.25</v>
      </c>
      <c r="X10" s="50">
        <v>1.1200000000000001</v>
      </c>
      <c r="Y10" s="22">
        <f t="shared" si="0"/>
        <v>18480</v>
      </c>
    </row>
    <row r="11" spans="1:2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51"/>
      <c r="Y11" s="22">
        <f>SUM(Y2:Y10)</f>
        <v>306171.80000000005</v>
      </c>
    </row>
  </sheetData>
  <pageMargins left="0.511811024" right="0.511811024" top="0.78740157499999996" bottom="0.78740157499999996" header="0.31496062000000002" footer="0.31496062000000002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abSelected="1" topLeftCell="I1" zoomScale="98" zoomScaleNormal="98" workbookViewId="0">
      <pane ySplit="1" topLeftCell="A8" activePane="bottomLeft" state="frozen"/>
      <selection pane="bottomLeft" activeCell="AE3" sqref="AE3"/>
    </sheetView>
  </sheetViews>
  <sheetFormatPr defaultRowHeight="15" x14ac:dyDescent="0.25"/>
  <cols>
    <col min="3" max="3" width="21.5703125" customWidth="1"/>
    <col min="4" max="4" width="11.7109375" customWidth="1"/>
    <col min="6" max="6" width="16" customWidth="1"/>
    <col min="7" max="7" width="10.5703125" customWidth="1"/>
    <col min="8" max="8" width="18" customWidth="1"/>
    <col min="10" max="10" width="14.85546875" customWidth="1"/>
    <col min="12" max="12" width="15.140625" customWidth="1"/>
    <col min="14" max="14" width="11.85546875" customWidth="1"/>
    <col min="15" max="15" width="12.42578125" customWidth="1"/>
    <col min="16" max="16" width="11.5703125" customWidth="1"/>
    <col min="17" max="17" width="14.7109375" customWidth="1"/>
    <col min="18" max="18" width="14.28515625" customWidth="1"/>
    <col min="19" max="21" width="11.5703125" customWidth="1"/>
    <col min="22" max="23" width="10.85546875" customWidth="1"/>
    <col min="24" max="24" width="13.5703125" customWidth="1"/>
    <col min="25" max="25" width="10.85546875" customWidth="1"/>
    <col min="26" max="26" width="15.140625" customWidth="1"/>
  </cols>
  <sheetData>
    <row r="1" spans="1:26" ht="34.5" x14ac:dyDescent="0.25">
      <c r="A1" s="1" t="s">
        <v>0</v>
      </c>
      <c r="B1" s="1" t="s">
        <v>1</v>
      </c>
      <c r="C1" s="1" t="s">
        <v>2</v>
      </c>
      <c r="D1" s="1" t="s">
        <v>24</v>
      </c>
      <c r="E1" s="1" t="s">
        <v>3</v>
      </c>
      <c r="F1" s="4" t="s">
        <v>5</v>
      </c>
      <c r="G1" s="5" t="s">
        <v>6</v>
      </c>
      <c r="H1" s="6" t="s">
        <v>7</v>
      </c>
      <c r="I1" s="5" t="s">
        <v>8</v>
      </c>
      <c r="J1" s="7" t="s">
        <v>9</v>
      </c>
      <c r="K1" s="5" t="s">
        <v>10</v>
      </c>
      <c r="L1" s="8" t="s">
        <v>11</v>
      </c>
      <c r="M1" s="5" t="s">
        <v>12</v>
      </c>
      <c r="N1" s="9" t="s">
        <v>13</v>
      </c>
      <c r="O1" s="5" t="s">
        <v>45</v>
      </c>
      <c r="P1" s="24" t="s">
        <v>46</v>
      </c>
      <c r="Q1" s="5" t="s">
        <v>47</v>
      </c>
      <c r="R1" s="25" t="s">
        <v>48</v>
      </c>
      <c r="S1" s="5" t="s">
        <v>49</v>
      </c>
      <c r="T1" s="26" t="s">
        <v>50</v>
      </c>
      <c r="U1" s="5" t="s">
        <v>51</v>
      </c>
      <c r="V1" s="28" t="s">
        <v>52</v>
      </c>
      <c r="W1" s="5" t="s">
        <v>53</v>
      </c>
      <c r="X1" s="27" t="s">
        <v>54</v>
      </c>
      <c r="Y1" s="29" t="s">
        <v>14</v>
      </c>
      <c r="Z1" s="10" t="s">
        <v>4</v>
      </c>
    </row>
    <row r="2" spans="1:26" ht="45" x14ac:dyDescent="0.25">
      <c r="A2" s="2">
        <v>1</v>
      </c>
      <c r="B2" s="3" t="s">
        <v>1</v>
      </c>
      <c r="C2" s="3" t="s">
        <v>18</v>
      </c>
      <c r="D2" s="3">
        <v>280141</v>
      </c>
      <c r="E2" s="3">
        <v>217659</v>
      </c>
      <c r="F2" s="11">
        <v>2</v>
      </c>
      <c r="G2" s="35">
        <v>5000</v>
      </c>
      <c r="H2" s="12">
        <f t="shared" ref="H2:H10" si="0">F2*G2</f>
        <v>10000</v>
      </c>
      <c r="I2" s="39">
        <v>2000</v>
      </c>
      <c r="J2" s="13">
        <f>F2*I2</f>
        <v>4000</v>
      </c>
      <c r="K2" s="41">
        <v>6000</v>
      </c>
      <c r="L2" s="14">
        <f t="shared" ref="L2:L10" si="1">F2*K2</f>
        <v>12000</v>
      </c>
      <c r="M2" s="39">
        <v>1200</v>
      </c>
      <c r="N2" s="15">
        <f t="shared" ref="N2:N10" si="2">F2*M2</f>
        <v>2400</v>
      </c>
      <c r="O2" s="39">
        <v>200</v>
      </c>
      <c r="P2" s="30">
        <f t="shared" ref="P2:P10" si="3">F2*O2</f>
        <v>400</v>
      </c>
      <c r="Q2" s="39"/>
      <c r="R2" s="31">
        <f t="shared" ref="R2:R10" si="4">F2*Q2</f>
        <v>0</v>
      </c>
      <c r="S2" s="39">
        <v>400</v>
      </c>
      <c r="T2" s="32">
        <f>S2*F2</f>
        <v>800</v>
      </c>
      <c r="U2" s="37">
        <v>0</v>
      </c>
      <c r="V2" s="33">
        <f t="shared" ref="V2:V10" si="5">F2*U2</f>
        <v>0</v>
      </c>
      <c r="W2" s="35">
        <v>200</v>
      </c>
      <c r="X2" s="43">
        <f>F2*W2</f>
        <v>400</v>
      </c>
      <c r="Y2" s="44">
        <f t="shared" ref="Y2:Y10" si="6">G2+I2+K2+M2+O2+Q2+S2+U2+W2</f>
        <v>15000</v>
      </c>
      <c r="Z2" s="16">
        <f t="shared" ref="Z2:Z10" si="7">H2+J2+L2+N2+P2+R2+T2+V2+X2</f>
        <v>30000</v>
      </c>
    </row>
    <row r="3" spans="1:26" ht="213.75" x14ac:dyDescent="0.25">
      <c r="A3" s="2">
        <v>2</v>
      </c>
      <c r="B3" s="2" t="s">
        <v>1</v>
      </c>
      <c r="C3" s="3" t="s">
        <v>19</v>
      </c>
      <c r="D3" s="3">
        <v>460592</v>
      </c>
      <c r="E3" s="3">
        <v>217660</v>
      </c>
      <c r="F3" s="11">
        <v>384.06</v>
      </c>
      <c r="G3" s="36">
        <v>20</v>
      </c>
      <c r="H3" s="12">
        <f t="shared" si="0"/>
        <v>7681.2</v>
      </c>
      <c r="I3" s="40">
        <v>150</v>
      </c>
      <c r="J3" s="13">
        <f t="shared" ref="J3:J10" si="8">F3*I3</f>
        <v>57609</v>
      </c>
      <c r="K3" s="42">
        <v>70</v>
      </c>
      <c r="L3" s="14">
        <f t="shared" si="1"/>
        <v>26884.2</v>
      </c>
      <c r="M3" s="40">
        <v>30</v>
      </c>
      <c r="N3" s="15">
        <f t="shared" si="2"/>
        <v>11521.8</v>
      </c>
      <c r="O3" s="40">
        <v>5</v>
      </c>
      <c r="P3" s="30">
        <f t="shared" si="3"/>
        <v>1920.3</v>
      </c>
      <c r="Q3" s="40">
        <v>9</v>
      </c>
      <c r="R3" s="31">
        <f t="shared" si="4"/>
        <v>3456.54</v>
      </c>
      <c r="S3" s="40">
        <v>30</v>
      </c>
      <c r="T3" s="32">
        <f t="shared" ref="T3:T10" si="9">F3*S3</f>
        <v>11521.8</v>
      </c>
      <c r="U3" s="38">
        <v>4</v>
      </c>
      <c r="V3" s="33">
        <f t="shared" si="5"/>
        <v>1536.24</v>
      </c>
      <c r="W3" s="36">
        <v>8</v>
      </c>
      <c r="X3" s="43">
        <f t="shared" ref="X3:X10" si="10">F3*W3</f>
        <v>3072.48</v>
      </c>
      <c r="Y3" s="45">
        <f t="shared" si="6"/>
        <v>326</v>
      </c>
      <c r="Z3" s="16">
        <f t="shared" si="7"/>
        <v>125203.56</v>
      </c>
    </row>
    <row r="4" spans="1:26" ht="67.5" x14ac:dyDescent="0.25">
      <c r="A4" s="2">
        <v>3</v>
      </c>
      <c r="B4" s="2" t="s">
        <v>1</v>
      </c>
      <c r="C4" s="3" t="s">
        <v>20</v>
      </c>
      <c r="D4" s="3">
        <v>460381</v>
      </c>
      <c r="E4" s="3">
        <v>217661</v>
      </c>
      <c r="F4" s="11">
        <v>4</v>
      </c>
      <c r="G4" s="35">
        <v>5000</v>
      </c>
      <c r="H4" s="12">
        <f t="shared" si="0"/>
        <v>20000</v>
      </c>
      <c r="I4" s="40">
        <v>1000</v>
      </c>
      <c r="J4" s="13">
        <f t="shared" si="8"/>
        <v>4000</v>
      </c>
      <c r="K4" s="41">
        <v>5000</v>
      </c>
      <c r="L4" s="14">
        <f t="shared" si="1"/>
        <v>20000</v>
      </c>
      <c r="M4" s="40">
        <v>600</v>
      </c>
      <c r="N4" s="15">
        <f t="shared" si="2"/>
        <v>2400</v>
      </c>
      <c r="O4" s="39"/>
      <c r="P4" s="30">
        <f t="shared" si="3"/>
        <v>0</v>
      </c>
      <c r="Q4" s="39">
        <v>160</v>
      </c>
      <c r="R4" s="31">
        <f t="shared" si="4"/>
        <v>640</v>
      </c>
      <c r="S4" s="39"/>
      <c r="T4" s="32"/>
      <c r="U4" s="37">
        <v>0</v>
      </c>
      <c r="V4" s="33">
        <f t="shared" si="5"/>
        <v>0</v>
      </c>
      <c r="W4" s="35">
        <v>200</v>
      </c>
      <c r="X4" s="43">
        <f t="shared" si="10"/>
        <v>800</v>
      </c>
      <c r="Y4" s="44">
        <f t="shared" si="6"/>
        <v>11960</v>
      </c>
      <c r="Z4" s="16">
        <f t="shared" si="7"/>
        <v>47840</v>
      </c>
    </row>
    <row r="5" spans="1:26" ht="33.75" x14ac:dyDescent="0.25">
      <c r="A5" s="3">
        <v>4</v>
      </c>
      <c r="B5" s="2" t="s">
        <v>1</v>
      </c>
      <c r="C5" s="3" t="s">
        <v>21</v>
      </c>
      <c r="D5" s="3">
        <v>337080</v>
      </c>
      <c r="E5" s="3">
        <v>217662</v>
      </c>
      <c r="F5" s="11">
        <v>1.4</v>
      </c>
      <c r="G5" s="35">
        <v>5000</v>
      </c>
      <c r="H5" s="12">
        <f t="shared" si="0"/>
        <v>7000</v>
      </c>
      <c r="I5" s="39">
        <v>2000</v>
      </c>
      <c r="J5" s="13">
        <f t="shared" si="8"/>
        <v>2800</v>
      </c>
      <c r="K5" s="41">
        <v>6000</v>
      </c>
      <c r="L5" s="14">
        <f t="shared" si="1"/>
        <v>8400</v>
      </c>
      <c r="M5" s="39">
        <v>1500</v>
      </c>
      <c r="N5" s="15">
        <f t="shared" si="2"/>
        <v>2100</v>
      </c>
      <c r="O5" s="39">
        <v>200</v>
      </c>
      <c r="P5" s="30">
        <f t="shared" si="3"/>
        <v>280</v>
      </c>
      <c r="Q5" s="39"/>
      <c r="R5" s="31">
        <f t="shared" si="4"/>
        <v>0</v>
      </c>
      <c r="S5" s="39">
        <v>400</v>
      </c>
      <c r="T5" s="32">
        <f t="shared" si="9"/>
        <v>560</v>
      </c>
      <c r="U5" s="37">
        <v>0</v>
      </c>
      <c r="V5" s="33">
        <f t="shared" si="5"/>
        <v>0</v>
      </c>
      <c r="W5" s="35">
        <v>200</v>
      </c>
      <c r="X5" s="43">
        <f t="shared" si="10"/>
        <v>280</v>
      </c>
      <c r="Y5" s="44">
        <f t="shared" si="6"/>
        <v>15300</v>
      </c>
      <c r="Z5" s="16">
        <f t="shared" si="7"/>
        <v>21420</v>
      </c>
    </row>
    <row r="6" spans="1:26" ht="45" x14ac:dyDescent="0.25">
      <c r="A6" s="2">
        <v>5</v>
      </c>
      <c r="B6" s="2" t="s">
        <v>1</v>
      </c>
      <c r="C6" s="3" t="s">
        <v>22</v>
      </c>
      <c r="D6" s="3">
        <v>217784</v>
      </c>
      <c r="E6" s="3">
        <v>217663</v>
      </c>
      <c r="F6" s="11">
        <v>8.3800000000000008</v>
      </c>
      <c r="G6" s="36">
        <v>500</v>
      </c>
      <c r="H6" s="12">
        <f t="shared" si="0"/>
        <v>4190</v>
      </c>
      <c r="I6" s="40">
        <v>250</v>
      </c>
      <c r="J6" s="13">
        <f t="shared" si="8"/>
        <v>2095</v>
      </c>
      <c r="K6" s="42">
        <v>600</v>
      </c>
      <c r="L6" s="14">
        <f t="shared" si="1"/>
        <v>5028.0000000000009</v>
      </c>
      <c r="M6" s="40">
        <v>100</v>
      </c>
      <c r="N6" s="15">
        <f t="shared" si="2"/>
        <v>838.00000000000011</v>
      </c>
      <c r="O6" s="40">
        <v>10</v>
      </c>
      <c r="P6" s="30">
        <f t="shared" si="3"/>
        <v>83.800000000000011</v>
      </c>
      <c r="Q6" s="40">
        <v>8</v>
      </c>
      <c r="R6" s="31">
        <f t="shared" si="4"/>
        <v>67.040000000000006</v>
      </c>
      <c r="S6" s="40">
        <v>50</v>
      </c>
      <c r="T6" s="32">
        <f t="shared" si="9"/>
        <v>419.00000000000006</v>
      </c>
      <c r="U6" s="38">
        <v>40</v>
      </c>
      <c r="V6" s="33">
        <f t="shared" si="5"/>
        <v>335.20000000000005</v>
      </c>
      <c r="W6" s="36">
        <v>50</v>
      </c>
      <c r="X6" s="43">
        <f t="shared" si="10"/>
        <v>419.00000000000006</v>
      </c>
      <c r="Y6" s="45">
        <f t="shared" si="6"/>
        <v>1608</v>
      </c>
      <c r="Z6" s="16">
        <f t="shared" si="7"/>
        <v>13475.04</v>
      </c>
    </row>
    <row r="7" spans="1:26" ht="78.75" x14ac:dyDescent="0.25">
      <c r="A7" s="2">
        <v>6</v>
      </c>
      <c r="B7" s="2" t="s">
        <v>1</v>
      </c>
      <c r="C7" s="3" t="s">
        <v>62</v>
      </c>
      <c r="D7" s="3">
        <v>462384</v>
      </c>
      <c r="E7" s="3">
        <v>217664</v>
      </c>
      <c r="F7" s="11">
        <v>10.14</v>
      </c>
      <c r="G7" s="36">
        <v>500</v>
      </c>
      <c r="H7" s="12">
        <f t="shared" si="0"/>
        <v>5070</v>
      </c>
      <c r="I7" s="40">
        <v>200</v>
      </c>
      <c r="J7" s="13">
        <f t="shared" si="8"/>
        <v>2028</v>
      </c>
      <c r="K7" s="42">
        <v>1000</v>
      </c>
      <c r="L7" s="14">
        <f t="shared" si="1"/>
        <v>10140</v>
      </c>
      <c r="M7" s="40">
        <v>40</v>
      </c>
      <c r="N7" s="15">
        <f t="shared" si="2"/>
        <v>405.6</v>
      </c>
      <c r="O7" s="40">
        <v>20</v>
      </c>
      <c r="P7" s="30">
        <f t="shared" si="3"/>
        <v>202.8</v>
      </c>
      <c r="Q7" s="40"/>
      <c r="R7" s="31">
        <f t="shared" si="4"/>
        <v>0</v>
      </c>
      <c r="S7" s="40">
        <v>80</v>
      </c>
      <c r="T7" s="32">
        <f t="shared" si="9"/>
        <v>811.2</v>
      </c>
      <c r="U7" s="38">
        <v>20</v>
      </c>
      <c r="V7" s="33">
        <f t="shared" si="5"/>
        <v>202.8</v>
      </c>
      <c r="W7" s="36">
        <v>20</v>
      </c>
      <c r="X7" s="43">
        <f t="shared" si="10"/>
        <v>202.8</v>
      </c>
      <c r="Y7" s="45">
        <f t="shared" si="6"/>
        <v>1880</v>
      </c>
      <c r="Z7" s="16">
        <f t="shared" si="7"/>
        <v>19063.199999999997</v>
      </c>
    </row>
    <row r="8" spans="1:26" ht="45" x14ac:dyDescent="0.25">
      <c r="A8" s="2">
        <v>7</v>
      </c>
      <c r="B8" s="2" t="s">
        <v>1</v>
      </c>
      <c r="C8" s="3" t="s">
        <v>17</v>
      </c>
      <c r="D8" s="3">
        <v>258319</v>
      </c>
      <c r="E8" s="3">
        <v>217665</v>
      </c>
      <c r="F8" s="11">
        <v>0.96</v>
      </c>
      <c r="G8" s="35">
        <v>5000</v>
      </c>
      <c r="H8" s="12">
        <f t="shared" si="0"/>
        <v>4800</v>
      </c>
      <c r="I8" s="39">
        <v>3000</v>
      </c>
      <c r="J8" s="13">
        <f t="shared" si="8"/>
        <v>2880</v>
      </c>
      <c r="K8" s="41">
        <v>6000</v>
      </c>
      <c r="L8" s="14">
        <f t="shared" si="1"/>
        <v>5760</v>
      </c>
      <c r="M8" s="39">
        <v>1200</v>
      </c>
      <c r="N8" s="15">
        <f t="shared" si="2"/>
        <v>1152</v>
      </c>
      <c r="O8" s="39">
        <v>200</v>
      </c>
      <c r="P8" s="30">
        <f t="shared" si="3"/>
        <v>192</v>
      </c>
      <c r="Q8" s="39"/>
      <c r="R8" s="31">
        <f t="shared" si="4"/>
        <v>0</v>
      </c>
      <c r="S8" s="39">
        <v>600</v>
      </c>
      <c r="T8" s="32">
        <f t="shared" si="9"/>
        <v>576</v>
      </c>
      <c r="U8" s="37">
        <v>300</v>
      </c>
      <c r="V8" s="33">
        <f t="shared" si="5"/>
        <v>288</v>
      </c>
      <c r="W8" s="35">
        <v>200</v>
      </c>
      <c r="X8" s="43">
        <f t="shared" si="10"/>
        <v>192</v>
      </c>
      <c r="Y8" s="44">
        <f t="shared" si="6"/>
        <v>16500</v>
      </c>
      <c r="Z8" s="16">
        <f t="shared" si="7"/>
        <v>15840</v>
      </c>
    </row>
    <row r="9" spans="1:26" ht="45" x14ac:dyDescent="0.25">
      <c r="A9" s="2">
        <v>8</v>
      </c>
      <c r="B9" s="2" t="s">
        <v>1</v>
      </c>
      <c r="C9" s="3" t="s">
        <v>16</v>
      </c>
      <c r="D9" s="3">
        <v>610522</v>
      </c>
      <c r="E9" s="3">
        <v>217666</v>
      </c>
      <c r="F9" s="11">
        <v>0.9</v>
      </c>
      <c r="G9" s="35">
        <v>5000</v>
      </c>
      <c r="H9" s="12">
        <f t="shared" si="0"/>
        <v>4500</v>
      </c>
      <c r="I9" s="39">
        <v>3000</v>
      </c>
      <c r="J9" s="13">
        <f t="shared" si="8"/>
        <v>2700</v>
      </c>
      <c r="K9" s="41">
        <v>6000</v>
      </c>
      <c r="L9" s="14">
        <f t="shared" si="1"/>
        <v>5400</v>
      </c>
      <c r="M9" s="39">
        <v>1200</v>
      </c>
      <c r="N9" s="15">
        <f t="shared" si="2"/>
        <v>1080</v>
      </c>
      <c r="O9" s="39">
        <v>200</v>
      </c>
      <c r="P9" s="30">
        <f t="shared" si="3"/>
        <v>180</v>
      </c>
      <c r="Q9" s="39"/>
      <c r="R9" s="31">
        <f t="shared" si="4"/>
        <v>0</v>
      </c>
      <c r="S9" s="39">
        <v>600</v>
      </c>
      <c r="T9" s="32">
        <f t="shared" si="9"/>
        <v>540</v>
      </c>
      <c r="U9" s="37">
        <v>300</v>
      </c>
      <c r="V9" s="33">
        <f t="shared" si="5"/>
        <v>270</v>
      </c>
      <c r="W9" s="35">
        <v>200</v>
      </c>
      <c r="X9" s="43">
        <f t="shared" si="10"/>
        <v>180</v>
      </c>
      <c r="Y9" s="44">
        <f t="shared" si="6"/>
        <v>16500</v>
      </c>
      <c r="Z9" s="16">
        <f t="shared" si="7"/>
        <v>14850</v>
      </c>
    </row>
    <row r="10" spans="1:26" ht="33.75" x14ac:dyDescent="0.25">
      <c r="A10" s="2">
        <v>9</v>
      </c>
      <c r="B10" s="3" t="s">
        <v>1</v>
      </c>
      <c r="C10" s="3" t="s">
        <v>15</v>
      </c>
      <c r="D10" s="3">
        <v>309611</v>
      </c>
      <c r="E10" s="3">
        <v>217667</v>
      </c>
      <c r="F10" s="11">
        <v>1.1200000000000001</v>
      </c>
      <c r="G10" s="35">
        <v>5000</v>
      </c>
      <c r="H10" s="12">
        <f t="shared" si="0"/>
        <v>5600.0000000000009</v>
      </c>
      <c r="I10" s="39">
        <v>3000</v>
      </c>
      <c r="J10" s="13">
        <f t="shared" si="8"/>
        <v>3360.0000000000005</v>
      </c>
      <c r="K10" s="41">
        <v>6000</v>
      </c>
      <c r="L10" s="14">
        <f t="shared" si="1"/>
        <v>6720.0000000000009</v>
      </c>
      <c r="M10" s="39">
        <v>1200</v>
      </c>
      <c r="N10" s="15">
        <f t="shared" si="2"/>
        <v>1344.0000000000002</v>
      </c>
      <c r="O10" s="39">
        <v>200</v>
      </c>
      <c r="P10" s="30">
        <f t="shared" si="3"/>
        <v>224.00000000000003</v>
      </c>
      <c r="Q10" s="39"/>
      <c r="R10" s="31">
        <f t="shared" si="4"/>
        <v>0</v>
      </c>
      <c r="S10" s="39">
        <v>600</v>
      </c>
      <c r="T10" s="32">
        <f t="shared" si="9"/>
        <v>672.00000000000011</v>
      </c>
      <c r="U10" s="37">
        <v>300</v>
      </c>
      <c r="V10" s="33">
        <f t="shared" si="5"/>
        <v>336.00000000000006</v>
      </c>
      <c r="W10" s="47">
        <v>200</v>
      </c>
      <c r="X10" s="43">
        <f t="shared" si="10"/>
        <v>224.00000000000003</v>
      </c>
      <c r="Y10" s="44">
        <f t="shared" si="6"/>
        <v>16500</v>
      </c>
      <c r="Z10" s="16">
        <f t="shared" si="7"/>
        <v>18480.000000000004</v>
      </c>
    </row>
    <row r="11" spans="1:26" x14ac:dyDescent="0.25">
      <c r="H11" s="22">
        <f>SUM(H2:H10)</f>
        <v>68841.2</v>
      </c>
      <c r="J11" s="22">
        <f>SUM(J2:J10)</f>
        <v>81472</v>
      </c>
      <c r="L11" s="22">
        <f>SUM(L2:L10)</f>
        <v>100332.2</v>
      </c>
      <c r="N11" s="22">
        <f>SUM(N2:N10)</f>
        <v>23241.399999999998</v>
      </c>
      <c r="P11" s="22">
        <f>SUM(P2:P10)</f>
        <v>3482.9000000000005</v>
      </c>
      <c r="R11" s="22">
        <f>SUM(R2:R10)</f>
        <v>4163.58</v>
      </c>
      <c r="T11" s="22">
        <f>SUM(T2:T10)</f>
        <v>15900</v>
      </c>
      <c r="V11" s="22">
        <f>SUM(V2:V10)</f>
        <v>2968.2400000000002</v>
      </c>
      <c r="X11" s="46">
        <f>SUM(X2:X10)</f>
        <v>5770.28</v>
      </c>
      <c r="Z11" s="22">
        <f>SUM(Z2:Z10)</f>
        <v>306171.8</v>
      </c>
    </row>
  </sheetData>
  <pageMargins left="0.511811024" right="0.511811024" top="0.78740157499999996" bottom="0.78740157499999996" header="0.31496062000000002" footer="0.31496062000000002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Valores de Preços</vt:lpstr>
      <vt:lpstr>Quantitativo Secretarias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Silveira</dc:creator>
  <cp:lastModifiedBy>Usuario</cp:lastModifiedBy>
  <cp:lastPrinted>2025-04-08T12:18:52Z</cp:lastPrinted>
  <dcterms:created xsi:type="dcterms:W3CDTF">2024-09-05T20:49:15Z</dcterms:created>
  <dcterms:modified xsi:type="dcterms:W3CDTF">2025-04-08T12:34:49Z</dcterms:modified>
</cp:coreProperties>
</file>