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Y:\FRANCIANNE COMPRAS\PROCESSOS 2024\ALIMENTOS 2024\"/>
    </mc:Choice>
  </mc:AlternateContent>
  <xr:revisionPtr revIDLastSave="0" documentId="8_{9B74ED4C-8157-4620-A70D-CF4BA8FA569C}" xr6:coauthVersionLast="47" xr6:coauthVersionMax="47" xr10:uidLastSave="{00000000-0000-0000-0000-000000000000}"/>
  <bookViews>
    <workbookView xWindow="-120" yWindow="-120" windowWidth="29040" windowHeight="15720" xr2:uid="{00000000-000D-0000-FFFF-FFFF00000000}"/>
  </bookViews>
  <sheets>
    <sheet name="Mapa de preços" sheetId="7" r:id="rId1"/>
    <sheet name="Memória de Calculo - Contrato" sheetId="4" r:id="rId2"/>
    <sheet name="Memória de Calculo - Fornecedor" sheetId="6" r:id="rId3"/>
    <sheet name="Memoria de Calculo - Sites" sheetId="8" r:id="rId4"/>
    <sheet name="Quantitativo" sheetId="9" r:id="rId5"/>
  </sheets>
  <definedNames>
    <definedName name="_xlnm._FilterDatabase" localSheetId="1" hidden="1">'Memória de Calculo - Contrato'!$A$2:$O$129</definedName>
    <definedName name="_xlnm._FilterDatabase" localSheetId="2" hidden="1">'Memória de Calculo - Fornecedor'!$A$2:$K$129</definedName>
    <definedName name="_xlnm._FilterDatabase" localSheetId="3" hidden="1">'Memoria de Calculo - Sites'!$A$1:$K$128</definedName>
    <definedName name="_xlnm.Print_Area" localSheetId="0">'Mapa de preços'!$B:$N</definedName>
    <definedName name="_xlnm.Print_Area" localSheetId="4">Quantitativo!$B:$K</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 i="7" l="1"/>
  <c r="M5" i="7"/>
  <c r="M6" i="7"/>
  <c r="M7" i="7"/>
  <c r="M8" i="7"/>
  <c r="M9" i="7"/>
  <c r="N9" i="7" s="1"/>
  <c r="M10" i="7"/>
  <c r="M11" i="7"/>
  <c r="N11" i="7" s="1"/>
  <c r="M12" i="7"/>
  <c r="M13" i="7"/>
  <c r="M14" i="7"/>
  <c r="M15" i="7"/>
  <c r="M16" i="7"/>
  <c r="M17" i="7"/>
  <c r="N17" i="7" s="1"/>
  <c r="M18" i="7"/>
  <c r="M19" i="7"/>
  <c r="N19" i="7" s="1"/>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N56" i="7" s="1"/>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94" i="7"/>
  <c r="M95" i="7"/>
  <c r="M96" i="7"/>
  <c r="M97" i="7"/>
  <c r="M98" i="7"/>
  <c r="M99" i="7"/>
  <c r="M100" i="7"/>
  <c r="M101" i="7"/>
  <c r="M102" i="7"/>
  <c r="M103" i="7"/>
  <c r="M104" i="7"/>
  <c r="N104" i="7" s="1"/>
  <c r="M105" i="7"/>
  <c r="M106" i="7"/>
  <c r="M107" i="7"/>
  <c r="M108" i="7"/>
  <c r="M109" i="7"/>
  <c r="M110" i="7"/>
  <c r="M111" i="7"/>
  <c r="M112" i="7"/>
  <c r="N112" i="7" s="1"/>
  <c r="M113" i="7"/>
  <c r="M114" i="7"/>
  <c r="M115" i="7"/>
  <c r="M116" i="7"/>
  <c r="M117" i="7"/>
  <c r="M118" i="7"/>
  <c r="M119" i="7"/>
  <c r="M120" i="7"/>
  <c r="M121" i="7"/>
  <c r="M122" i="7"/>
  <c r="M123" i="7"/>
  <c r="M124" i="7"/>
  <c r="M125" i="7"/>
  <c r="M126" i="7"/>
  <c r="M127" i="7"/>
  <c r="M128" i="7"/>
  <c r="M129" i="7"/>
  <c r="M3" i="7"/>
  <c r="N4" i="7"/>
  <c r="N5" i="7"/>
  <c r="N6" i="7"/>
  <c r="N7" i="7"/>
  <c r="N8" i="7"/>
  <c r="N10" i="7"/>
  <c r="N12" i="7"/>
  <c r="N13" i="7"/>
  <c r="N14" i="7"/>
  <c r="N15" i="7"/>
  <c r="N16" i="7"/>
  <c r="N18" i="7"/>
  <c r="N20" i="7"/>
  <c r="N21" i="7"/>
  <c r="N22" i="7"/>
  <c r="N23" i="7"/>
  <c r="N24" i="7"/>
  <c r="N25" i="7"/>
  <c r="N26" i="7"/>
  <c r="N27" i="7"/>
  <c r="N28" i="7"/>
  <c r="N29" i="7"/>
  <c r="N30" i="7"/>
  <c r="N31" i="7"/>
  <c r="N32" i="7"/>
  <c r="N33" i="7"/>
  <c r="N34" i="7"/>
  <c r="N35" i="7"/>
  <c r="N36" i="7"/>
  <c r="N37" i="7"/>
  <c r="N38" i="7"/>
  <c r="N39" i="7"/>
  <c r="N40" i="7"/>
  <c r="N41" i="7"/>
  <c r="N42" i="7"/>
  <c r="N43" i="7"/>
  <c r="N44" i="7"/>
  <c r="N45" i="7"/>
  <c r="N46" i="7"/>
  <c r="N47" i="7"/>
  <c r="N48" i="7"/>
  <c r="N49" i="7"/>
  <c r="N50" i="7"/>
  <c r="N51" i="7"/>
  <c r="N52" i="7"/>
  <c r="N53" i="7"/>
  <c r="N54" i="7"/>
  <c r="N55" i="7"/>
  <c r="N57" i="7"/>
  <c r="N58" i="7"/>
  <c r="N59" i="7"/>
  <c r="N60" i="7"/>
  <c r="N61" i="7"/>
  <c r="N62" i="7"/>
  <c r="N63" i="7"/>
  <c r="N64" i="7"/>
  <c r="N65" i="7"/>
  <c r="N66" i="7"/>
  <c r="N67" i="7"/>
  <c r="N68" i="7"/>
  <c r="N69" i="7"/>
  <c r="N70" i="7"/>
  <c r="N71" i="7"/>
  <c r="N72" i="7"/>
  <c r="N73" i="7"/>
  <c r="N74" i="7"/>
  <c r="N75" i="7"/>
  <c r="N76" i="7"/>
  <c r="N77" i="7"/>
  <c r="N78" i="7"/>
  <c r="N79" i="7"/>
  <c r="N80" i="7"/>
  <c r="N81" i="7"/>
  <c r="N82" i="7"/>
  <c r="N83" i="7"/>
  <c r="N84" i="7"/>
  <c r="N85" i="7"/>
  <c r="N86" i="7"/>
  <c r="N87" i="7"/>
  <c r="N88" i="7"/>
  <c r="N89" i="7"/>
  <c r="N90" i="7"/>
  <c r="N91" i="7"/>
  <c r="N92" i="7"/>
  <c r="N93" i="7"/>
  <c r="N94" i="7"/>
  <c r="N95" i="7"/>
  <c r="N96" i="7"/>
  <c r="N97" i="7"/>
  <c r="N98" i="7"/>
  <c r="N99" i="7"/>
  <c r="N100" i="7"/>
  <c r="N101" i="7"/>
  <c r="N102" i="7"/>
  <c r="N103" i="7"/>
  <c r="N105" i="7"/>
  <c r="N106" i="7"/>
  <c r="N107" i="7"/>
  <c r="N108" i="7"/>
  <c r="N109" i="7"/>
  <c r="N110" i="7"/>
  <c r="N111" i="7"/>
  <c r="N113" i="7"/>
  <c r="N114" i="7"/>
  <c r="N115" i="7"/>
  <c r="N116" i="7"/>
  <c r="N117" i="7"/>
  <c r="N118" i="7"/>
  <c r="N119" i="7"/>
  <c r="N120" i="7"/>
  <c r="N121" i="7"/>
  <c r="N122" i="7"/>
  <c r="N123" i="7"/>
  <c r="N124" i="7"/>
  <c r="N125" i="7"/>
  <c r="N126" i="7"/>
  <c r="N127" i="7"/>
  <c r="N128" i="7"/>
  <c r="N129" i="7"/>
  <c r="K63" i="8"/>
  <c r="J63" i="8"/>
  <c r="O64" i="4"/>
  <c r="K129" i="6" l="1"/>
  <c r="J129" i="6"/>
  <c r="K128" i="6"/>
  <c r="J128" i="6"/>
  <c r="K127" i="6"/>
  <c r="J127" i="6"/>
  <c r="K126" i="6"/>
  <c r="J126" i="6"/>
  <c r="K125" i="6"/>
  <c r="J125" i="6"/>
  <c r="K124" i="6"/>
  <c r="J124" i="6"/>
  <c r="K123" i="6"/>
  <c r="J123" i="6"/>
  <c r="K122" i="6"/>
  <c r="J122" i="6"/>
  <c r="K121" i="6"/>
  <c r="J121" i="6"/>
  <c r="K120" i="6"/>
  <c r="J120" i="6"/>
  <c r="K119" i="6"/>
  <c r="J119" i="6"/>
  <c r="K118" i="6"/>
  <c r="J118" i="6"/>
  <c r="K117" i="6"/>
  <c r="J117" i="6"/>
  <c r="K116" i="6"/>
  <c r="J116" i="6"/>
  <c r="K115" i="6"/>
  <c r="J115" i="6"/>
  <c r="K114" i="6"/>
  <c r="J114" i="6"/>
  <c r="K113" i="6"/>
  <c r="J113" i="6"/>
  <c r="K112" i="6"/>
  <c r="J112" i="6"/>
  <c r="K111" i="6"/>
  <c r="J111" i="6"/>
  <c r="K110" i="6"/>
  <c r="J110" i="6"/>
  <c r="K109" i="6"/>
  <c r="J109" i="6"/>
  <c r="K108" i="6"/>
  <c r="J108" i="6"/>
  <c r="K107" i="6"/>
  <c r="J107" i="6"/>
  <c r="K106" i="6"/>
  <c r="J106" i="6"/>
  <c r="K105" i="6"/>
  <c r="J105" i="6"/>
  <c r="K104" i="6"/>
  <c r="J104" i="6"/>
  <c r="K103" i="6"/>
  <c r="J103" i="6"/>
  <c r="K102" i="6"/>
  <c r="J102" i="6"/>
  <c r="K101" i="6"/>
  <c r="J101" i="6"/>
  <c r="K100" i="6"/>
  <c r="J100" i="6"/>
  <c r="K99" i="6"/>
  <c r="J99" i="6"/>
  <c r="K98" i="6"/>
  <c r="J98" i="6"/>
  <c r="K97" i="6"/>
  <c r="J97" i="6"/>
  <c r="K96" i="6"/>
  <c r="J96" i="6"/>
  <c r="K95" i="6"/>
  <c r="J95" i="6"/>
  <c r="K94" i="6"/>
  <c r="J94" i="6"/>
  <c r="K93" i="6"/>
  <c r="J93" i="6"/>
  <c r="K92" i="6"/>
  <c r="J92" i="6"/>
  <c r="K91" i="6"/>
  <c r="J91" i="6"/>
  <c r="K90" i="6"/>
  <c r="J90" i="6"/>
  <c r="K89" i="6"/>
  <c r="J89" i="6"/>
  <c r="K88" i="6"/>
  <c r="J88" i="6"/>
  <c r="K87" i="6"/>
  <c r="J87" i="6"/>
  <c r="K86" i="6"/>
  <c r="J86" i="6"/>
  <c r="K85" i="6"/>
  <c r="J85" i="6"/>
  <c r="K84" i="6"/>
  <c r="J84" i="6"/>
  <c r="K83" i="6"/>
  <c r="J83" i="6"/>
  <c r="K82" i="6"/>
  <c r="J82" i="6"/>
  <c r="K81" i="6"/>
  <c r="J81" i="6"/>
  <c r="K80" i="6"/>
  <c r="J80" i="6"/>
  <c r="K79" i="6"/>
  <c r="J79" i="6"/>
  <c r="K78" i="6"/>
  <c r="J78" i="6"/>
  <c r="K77" i="6"/>
  <c r="J77" i="6"/>
  <c r="K76" i="6"/>
  <c r="J76" i="6"/>
  <c r="K75" i="6"/>
  <c r="J75" i="6"/>
  <c r="K74" i="6"/>
  <c r="J74" i="6"/>
  <c r="K73" i="6"/>
  <c r="J73" i="6"/>
  <c r="K72" i="6"/>
  <c r="J72" i="6"/>
  <c r="K71" i="6"/>
  <c r="J71" i="6"/>
  <c r="K70" i="6"/>
  <c r="J70" i="6"/>
  <c r="K69" i="6"/>
  <c r="J69" i="6"/>
  <c r="K68" i="6"/>
  <c r="J68" i="6"/>
  <c r="K67" i="6"/>
  <c r="J67" i="6"/>
  <c r="K66" i="6"/>
  <c r="J66" i="6"/>
  <c r="K65" i="6"/>
  <c r="J65" i="6"/>
  <c r="K64" i="6"/>
  <c r="J64" i="6"/>
  <c r="K63" i="6"/>
  <c r="J63" i="6"/>
  <c r="K62" i="6"/>
  <c r="J62" i="6"/>
  <c r="K61" i="6"/>
  <c r="J61" i="6"/>
  <c r="K60" i="6"/>
  <c r="J60" i="6"/>
  <c r="K59" i="6"/>
  <c r="J59" i="6"/>
  <c r="K58" i="6"/>
  <c r="J58" i="6"/>
  <c r="K57" i="6"/>
  <c r="J57" i="6"/>
  <c r="K56" i="6"/>
  <c r="J56" i="6"/>
  <c r="K55" i="6"/>
  <c r="J55" i="6"/>
  <c r="K54" i="6"/>
  <c r="J54" i="6"/>
  <c r="K53" i="6"/>
  <c r="J53" i="6"/>
  <c r="K52" i="6"/>
  <c r="J52" i="6"/>
  <c r="K51" i="6"/>
  <c r="J51" i="6"/>
  <c r="K50" i="6"/>
  <c r="J50" i="6"/>
  <c r="K49" i="6"/>
  <c r="J49" i="6"/>
  <c r="K48" i="6"/>
  <c r="J48" i="6"/>
  <c r="K47" i="6"/>
  <c r="J47" i="6"/>
  <c r="K46" i="6"/>
  <c r="J46" i="6"/>
  <c r="K45" i="6"/>
  <c r="J45" i="6"/>
  <c r="K44" i="6"/>
  <c r="J44" i="6"/>
  <c r="K43" i="6"/>
  <c r="J43" i="6"/>
  <c r="K42" i="6"/>
  <c r="J42" i="6"/>
  <c r="K41" i="6"/>
  <c r="J41" i="6"/>
  <c r="K40" i="6"/>
  <c r="J40" i="6"/>
  <c r="K39" i="6"/>
  <c r="J39" i="6"/>
  <c r="K38" i="6"/>
  <c r="J38" i="6"/>
  <c r="K37" i="6"/>
  <c r="J37" i="6"/>
  <c r="K36" i="6"/>
  <c r="J36" i="6"/>
  <c r="K35" i="6"/>
  <c r="J35" i="6"/>
  <c r="K34" i="6"/>
  <c r="J34" i="6"/>
  <c r="K33" i="6"/>
  <c r="J33" i="6"/>
  <c r="K32" i="6"/>
  <c r="J32" i="6"/>
  <c r="K31" i="6"/>
  <c r="J31" i="6"/>
  <c r="K30" i="6"/>
  <c r="J30" i="6"/>
  <c r="K29" i="6"/>
  <c r="J29" i="6"/>
  <c r="K28" i="6"/>
  <c r="J28" i="6"/>
  <c r="K27" i="6"/>
  <c r="J27" i="6"/>
  <c r="K26" i="6"/>
  <c r="J26" i="6"/>
  <c r="K25" i="6"/>
  <c r="J25" i="6"/>
  <c r="K24" i="6"/>
  <c r="J24" i="6"/>
  <c r="K23" i="6"/>
  <c r="J23" i="6"/>
  <c r="K22" i="6"/>
  <c r="J22" i="6"/>
  <c r="K21" i="6"/>
  <c r="J21" i="6"/>
  <c r="K20" i="6"/>
  <c r="J20" i="6"/>
  <c r="K19" i="6"/>
  <c r="J19" i="6"/>
  <c r="K18" i="6"/>
  <c r="J18" i="6"/>
  <c r="K17" i="6"/>
  <c r="J17" i="6"/>
  <c r="K16" i="6"/>
  <c r="J16" i="6"/>
  <c r="K15" i="6"/>
  <c r="J15" i="6"/>
  <c r="K14" i="6"/>
  <c r="J14" i="6"/>
  <c r="K13" i="6"/>
  <c r="J13" i="6"/>
  <c r="K12" i="6"/>
  <c r="J12" i="6"/>
  <c r="K11" i="6"/>
  <c r="J11" i="6"/>
  <c r="K10" i="6"/>
  <c r="J10" i="6"/>
  <c r="K9" i="6"/>
  <c r="J9" i="6"/>
  <c r="K8" i="6"/>
  <c r="J8" i="6"/>
  <c r="K7" i="6"/>
  <c r="J7" i="6"/>
  <c r="K6" i="6"/>
  <c r="J6" i="6"/>
  <c r="K5" i="6"/>
  <c r="J5" i="6"/>
  <c r="K4" i="6"/>
  <c r="J4" i="6"/>
  <c r="K3" i="6"/>
  <c r="J3" i="6"/>
  <c r="O129" i="4" l="1"/>
  <c r="O128" i="4"/>
  <c r="O127" i="4"/>
  <c r="O126" i="4"/>
  <c r="O125" i="4"/>
  <c r="O124" i="4"/>
  <c r="O123" i="4"/>
  <c r="O122" i="4"/>
  <c r="O121" i="4"/>
  <c r="O120" i="4"/>
  <c r="O119" i="4"/>
  <c r="O118" i="4"/>
  <c r="O117" i="4"/>
  <c r="O116" i="4"/>
  <c r="O115" i="4"/>
  <c r="O114" i="4"/>
  <c r="O113" i="4"/>
  <c r="O112" i="4"/>
  <c r="O111" i="4"/>
  <c r="O110" i="4"/>
  <c r="O109" i="4"/>
  <c r="O108" i="4"/>
  <c r="O107" i="4"/>
  <c r="O106" i="4"/>
  <c r="O105" i="4"/>
  <c r="O104" i="4"/>
  <c r="O103" i="4"/>
  <c r="O102" i="4"/>
  <c r="O101" i="4"/>
  <c r="O100" i="4"/>
  <c r="O99" i="4"/>
  <c r="O98" i="4"/>
  <c r="O97" i="4"/>
  <c r="O96" i="4"/>
  <c r="O95" i="4"/>
  <c r="O94" i="4"/>
  <c r="O93" i="4"/>
  <c r="O92" i="4"/>
  <c r="O91" i="4"/>
  <c r="O90" i="4"/>
  <c r="O89" i="4"/>
  <c r="O88" i="4"/>
  <c r="O87" i="4"/>
  <c r="O86" i="4"/>
  <c r="O85" i="4"/>
  <c r="O84" i="4"/>
  <c r="O83" i="4"/>
  <c r="O82" i="4"/>
  <c r="O81" i="4"/>
  <c r="O80" i="4"/>
  <c r="O79" i="4"/>
  <c r="O78" i="4"/>
  <c r="O77" i="4"/>
  <c r="O76" i="4"/>
  <c r="O75" i="4"/>
  <c r="O74" i="4"/>
  <c r="O73" i="4"/>
  <c r="O72" i="4"/>
  <c r="O71" i="4"/>
  <c r="O70" i="4"/>
  <c r="O69" i="4"/>
  <c r="O68" i="4"/>
  <c r="O67" i="4"/>
  <c r="O66" i="4"/>
  <c r="O65" i="4"/>
  <c r="O63" i="4"/>
  <c r="O62" i="4"/>
  <c r="O61" i="4"/>
  <c r="O60" i="4"/>
  <c r="O59" i="4"/>
  <c r="O58" i="4"/>
  <c r="O57" i="4"/>
  <c r="O56" i="4"/>
  <c r="O55" i="4"/>
  <c r="O54" i="4"/>
  <c r="O53" i="4"/>
  <c r="O52" i="4"/>
  <c r="O51" i="4"/>
  <c r="O50" i="4"/>
  <c r="O49" i="4"/>
  <c r="O48" i="4"/>
  <c r="O47" i="4"/>
  <c r="O46" i="4"/>
  <c r="O45" i="4"/>
  <c r="O44" i="4"/>
  <c r="O43" i="4"/>
  <c r="O42" i="4"/>
  <c r="O41" i="4"/>
  <c r="O40" i="4"/>
  <c r="O39" i="4"/>
  <c r="O38" i="4"/>
  <c r="O37" i="4"/>
  <c r="O36" i="4"/>
  <c r="O35" i="4"/>
  <c r="O34" i="4"/>
  <c r="O33" i="4"/>
  <c r="O32" i="4"/>
  <c r="O31" i="4"/>
  <c r="O30" i="4"/>
  <c r="O29" i="4"/>
  <c r="O28" i="4"/>
  <c r="O27" i="4"/>
  <c r="O26" i="4"/>
  <c r="O25" i="4"/>
  <c r="O24" i="4"/>
  <c r="O23" i="4"/>
  <c r="O22" i="4"/>
  <c r="O21" i="4"/>
  <c r="O20" i="4"/>
  <c r="O19" i="4"/>
  <c r="O18" i="4"/>
  <c r="O17" i="4"/>
  <c r="O16" i="4"/>
  <c r="O13" i="4"/>
  <c r="O10" i="4"/>
  <c r="O9" i="4"/>
  <c r="O8" i="4"/>
  <c r="O7" i="4"/>
  <c r="O6" i="4"/>
  <c r="O5" i="4"/>
  <c r="O4" i="4"/>
  <c r="O3" i="4"/>
  <c r="L129" i="7" l="1"/>
  <c r="L128" i="7"/>
  <c r="L127" i="7"/>
  <c r="L126" i="7"/>
  <c r="L125" i="7"/>
  <c r="L124" i="7"/>
  <c r="L123" i="7"/>
  <c r="L122" i="7"/>
  <c r="L121" i="7"/>
  <c r="L120" i="7"/>
  <c r="L119" i="7"/>
  <c r="L118" i="7"/>
  <c r="L117" i="7"/>
  <c r="L116" i="7"/>
  <c r="L115" i="7"/>
  <c r="L114" i="7"/>
  <c r="L113" i="7"/>
  <c r="L112" i="7"/>
  <c r="L111" i="7"/>
  <c r="L110" i="7"/>
  <c r="L109" i="7"/>
  <c r="L108" i="7"/>
  <c r="L107" i="7"/>
  <c r="L106" i="7"/>
  <c r="L105" i="7"/>
  <c r="L104" i="7"/>
  <c r="L103" i="7"/>
  <c r="L102" i="7"/>
  <c r="L101" i="7"/>
  <c r="L100"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L19" i="7"/>
  <c r="L18" i="7"/>
  <c r="L17" i="7"/>
  <c r="L16" i="7"/>
  <c r="L15" i="7"/>
  <c r="L14" i="7"/>
  <c r="L13" i="7"/>
  <c r="L12" i="7"/>
  <c r="L11" i="7"/>
  <c r="L10" i="7"/>
  <c r="L9" i="7"/>
  <c r="L8" i="7"/>
  <c r="L7" i="7"/>
  <c r="L6" i="7"/>
  <c r="L5" i="7"/>
  <c r="L4" i="7"/>
  <c r="J4" i="8"/>
  <c r="K4" i="8"/>
  <c r="K128" i="8"/>
  <c r="J128" i="8"/>
  <c r="K127" i="8"/>
  <c r="J127" i="8"/>
  <c r="K126" i="8"/>
  <c r="J126" i="8"/>
  <c r="K125" i="8"/>
  <c r="J125" i="8"/>
  <c r="K124" i="8"/>
  <c r="J124" i="8"/>
  <c r="K123" i="8"/>
  <c r="J123" i="8"/>
  <c r="K122" i="8"/>
  <c r="J122" i="8"/>
  <c r="K121" i="8"/>
  <c r="J121" i="8"/>
  <c r="K120" i="8"/>
  <c r="J120" i="8"/>
  <c r="K119" i="8"/>
  <c r="J119" i="8"/>
  <c r="K118" i="8"/>
  <c r="J118" i="8"/>
  <c r="K117" i="8"/>
  <c r="J117" i="8"/>
  <c r="K116" i="8"/>
  <c r="J116" i="8"/>
  <c r="K115" i="8"/>
  <c r="J115" i="8"/>
  <c r="K114" i="8"/>
  <c r="J114" i="8"/>
  <c r="K113" i="8"/>
  <c r="J113" i="8"/>
  <c r="K112" i="8"/>
  <c r="J112" i="8"/>
  <c r="K111" i="8"/>
  <c r="J111" i="8"/>
  <c r="K110" i="8"/>
  <c r="J110" i="8"/>
  <c r="K109" i="8"/>
  <c r="J109" i="8"/>
  <c r="K108" i="8"/>
  <c r="J108" i="8"/>
  <c r="K107" i="8"/>
  <c r="J107" i="8"/>
  <c r="K106" i="8"/>
  <c r="J106" i="8"/>
  <c r="K105" i="8"/>
  <c r="J105" i="8"/>
  <c r="K104" i="8"/>
  <c r="J104" i="8"/>
  <c r="K103" i="8"/>
  <c r="J103" i="8"/>
  <c r="K102" i="8"/>
  <c r="J102" i="8"/>
  <c r="K101" i="8"/>
  <c r="J101" i="8"/>
  <c r="K100" i="8"/>
  <c r="J100" i="8"/>
  <c r="K99" i="8"/>
  <c r="J99" i="8"/>
  <c r="K98" i="8"/>
  <c r="J98" i="8"/>
  <c r="K97" i="8"/>
  <c r="J97" i="8"/>
  <c r="K96" i="8"/>
  <c r="J96" i="8"/>
  <c r="K95" i="8"/>
  <c r="J95" i="8"/>
  <c r="K94" i="8"/>
  <c r="J94" i="8"/>
  <c r="K93" i="8"/>
  <c r="J93" i="8"/>
  <c r="K92" i="8"/>
  <c r="J92" i="8"/>
  <c r="K91" i="8"/>
  <c r="J91" i="8"/>
  <c r="K90" i="8"/>
  <c r="J90" i="8"/>
  <c r="K89" i="8"/>
  <c r="J89" i="8"/>
  <c r="K88" i="8"/>
  <c r="J88" i="8"/>
  <c r="K87" i="8"/>
  <c r="J87" i="8"/>
  <c r="K86" i="8"/>
  <c r="J86" i="8"/>
  <c r="K85" i="8"/>
  <c r="J85" i="8"/>
  <c r="K84" i="8"/>
  <c r="J84" i="8"/>
  <c r="K83" i="8"/>
  <c r="J83" i="8"/>
  <c r="K82" i="8"/>
  <c r="J82" i="8"/>
  <c r="K81" i="8"/>
  <c r="J81" i="8"/>
  <c r="K80" i="8"/>
  <c r="J80" i="8"/>
  <c r="K79" i="8"/>
  <c r="J79" i="8"/>
  <c r="K78" i="8"/>
  <c r="J78" i="8"/>
  <c r="K77" i="8"/>
  <c r="J77" i="8"/>
  <c r="K76" i="8"/>
  <c r="J76" i="8"/>
  <c r="K75" i="8"/>
  <c r="J75" i="8"/>
  <c r="K74" i="8"/>
  <c r="J74" i="8"/>
  <c r="K73" i="8"/>
  <c r="J73" i="8"/>
  <c r="K72" i="8"/>
  <c r="J72" i="8"/>
  <c r="K71" i="8"/>
  <c r="J71" i="8"/>
  <c r="K70" i="8"/>
  <c r="J70" i="8"/>
  <c r="K69" i="8"/>
  <c r="J69" i="8"/>
  <c r="K68" i="8"/>
  <c r="J68" i="8"/>
  <c r="K67" i="8"/>
  <c r="J67" i="8"/>
  <c r="K66" i="8"/>
  <c r="J66" i="8"/>
  <c r="K65" i="8"/>
  <c r="J65" i="8"/>
  <c r="K64" i="8"/>
  <c r="J64" i="8"/>
  <c r="K62" i="8"/>
  <c r="J62" i="8"/>
  <c r="K61" i="8"/>
  <c r="J61" i="8"/>
  <c r="K60" i="8"/>
  <c r="J60" i="8"/>
  <c r="K59" i="8"/>
  <c r="J59" i="8"/>
  <c r="K58" i="8"/>
  <c r="J58" i="8"/>
  <c r="K57" i="8"/>
  <c r="J57" i="8"/>
  <c r="K56" i="8"/>
  <c r="J56" i="8"/>
  <c r="K55" i="8"/>
  <c r="J55" i="8"/>
  <c r="K54" i="8"/>
  <c r="J54" i="8"/>
  <c r="K53" i="8"/>
  <c r="J53" i="8"/>
  <c r="K52" i="8"/>
  <c r="J52" i="8"/>
  <c r="K51" i="8"/>
  <c r="J51" i="8"/>
  <c r="K50" i="8"/>
  <c r="J50" i="8"/>
  <c r="K49" i="8"/>
  <c r="J49" i="8"/>
  <c r="K48" i="8"/>
  <c r="J48" i="8"/>
  <c r="K47" i="8"/>
  <c r="J47" i="8"/>
  <c r="K46" i="8"/>
  <c r="J46" i="8"/>
  <c r="K45" i="8"/>
  <c r="J45" i="8"/>
  <c r="K44" i="8"/>
  <c r="J44" i="8"/>
  <c r="K43" i="8"/>
  <c r="J43" i="8"/>
  <c r="K42" i="8"/>
  <c r="J42" i="8"/>
  <c r="K41" i="8"/>
  <c r="J41" i="8"/>
  <c r="K40" i="8"/>
  <c r="J40" i="8"/>
  <c r="K39" i="8"/>
  <c r="J39" i="8"/>
  <c r="K38" i="8"/>
  <c r="J38" i="8"/>
  <c r="K37" i="8"/>
  <c r="J37" i="8"/>
  <c r="K36" i="8"/>
  <c r="J36" i="8"/>
  <c r="K35" i="8"/>
  <c r="J35" i="8"/>
  <c r="K34" i="8"/>
  <c r="J34" i="8"/>
  <c r="K33" i="8"/>
  <c r="J33" i="8"/>
  <c r="K32" i="8"/>
  <c r="J32" i="8"/>
  <c r="K31" i="8"/>
  <c r="J31" i="8"/>
  <c r="K30" i="8"/>
  <c r="J30" i="8"/>
  <c r="K29" i="8"/>
  <c r="J29" i="8"/>
  <c r="K28" i="8"/>
  <c r="J28" i="8"/>
  <c r="K27" i="8"/>
  <c r="J27" i="8"/>
  <c r="K26" i="8"/>
  <c r="J26" i="8"/>
  <c r="K25" i="8"/>
  <c r="J25" i="8"/>
  <c r="K24" i="8"/>
  <c r="J24" i="8"/>
  <c r="K23" i="8"/>
  <c r="J23" i="8"/>
  <c r="K22" i="8"/>
  <c r="J22" i="8"/>
  <c r="K21" i="8"/>
  <c r="J21" i="8"/>
  <c r="K20" i="8"/>
  <c r="J20" i="8"/>
  <c r="K19" i="8"/>
  <c r="J19" i="8"/>
  <c r="K18" i="8"/>
  <c r="J18" i="8"/>
  <c r="K17" i="8"/>
  <c r="J17" i="8"/>
  <c r="K16" i="8"/>
  <c r="J16" i="8"/>
  <c r="K15" i="8"/>
  <c r="J15" i="8"/>
  <c r="K14" i="8"/>
  <c r="J14" i="8"/>
  <c r="K13" i="8"/>
  <c r="J13" i="8"/>
  <c r="K12" i="8"/>
  <c r="J12" i="8"/>
  <c r="K11" i="8"/>
  <c r="J11" i="8"/>
  <c r="K10" i="8"/>
  <c r="J10" i="8"/>
  <c r="K9" i="8"/>
  <c r="J9" i="8"/>
  <c r="K8" i="8"/>
  <c r="J8" i="8"/>
  <c r="K7" i="8"/>
  <c r="J7" i="8"/>
  <c r="K6" i="8"/>
  <c r="J6" i="8"/>
  <c r="K5" i="8"/>
  <c r="J5" i="8"/>
  <c r="K3" i="8"/>
  <c r="J3" i="8"/>
  <c r="K2" i="8"/>
  <c r="J2" i="8"/>
  <c r="K123" i="9" l="1"/>
  <c r="L3" i="7" l="1"/>
  <c r="N3" i="7"/>
  <c r="N130" i="7" s="1"/>
</calcChain>
</file>

<file path=xl/sharedStrings.xml><?xml version="1.0" encoding="utf-8"?>
<sst xmlns="http://schemas.openxmlformats.org/spreadsheetml/2006/main" count="852" uniqueCount="298">
  <si>
    <t>ITEM</t>
  </si>
  <si>
    <t>DESCRIÇÃO DO PRODUTO</t>
  </si>
  <si>
    <t>QUANTIDADE</t>
  </si>
  <si>
    <t>VALOR TOTAL</t>
  </si>
  <si>
    <t>E-MAIL</t>
  </si>
  <si>
    <t>PESQUISA DE PREÇOS</t>
  </si>
  <si>
    <t>A</t>
  </si>
  <si>
    <t>B</t>
  </si>
  <si>
    <t>C</t>
  </si>
  <si>
    <t>D</t>
  </si>
  <si>
    <t>E</t>
  </si>
  <si>
    <t>FONTES DE PESQUISAS UTILIZADAS</t>
  </si>
  <si>
    <t>LOTE</t>
  </si>
  <si>
    <t>RELAÇÃO DE FORNECEDORES CONSULTADOS</t>
  </si>
  <si>
    <t>EMPRESA</t>
  </si>
  <si>
    <t>TELEFONE</t>
  </si>
  <si>
    <t>CONTATO</t>
  </si>
  <si>
    <t>FORNECEU COTAÇÃO?</t>
  </si>
  <si>
    <t>MEMÓRIA DE CALCULO - CONTRATAÇÕES SIMILARES</t>
  </si>
  <si>
    <t>QTD</t>
  </si>
  <si>
    <t>MEMÓRIA DE CALCULO - FORNECEDORES</t>
  </si>
  <si>
    <t>MEDIANA VALOR UNITÁRIO</t>
  </si>
  <si>
    <t>sim</t>
  </si>
  <si>
    <t>Elisangela</t>
  </si>
  <si>
    <t>PRAZO PARA FORNECIMENTO DA COTAÇÃO: 05 (cinco) dias</t>
  </si>
  <si>
    <t>MÉDIA</t>
  </si>
  <si>
    <t>MÉDIA VALOR UNITÁRIO</t>
  </si>
  <si>
    <t>FG RECYCLING TECH LTDA</t>
  </si>
  <si>
    <t>fgsolucoesempresariais@gmail.com</t>
  </si>
  <si>
    <t>47 99986-92345</t>
  </si>
  <si>
    <t>F</t>
  </si>
  <si>
    <t>MEDIANA</t>
  </si>
  <si>
    <t>RESPONSAVEL PELA PESQUISA: Andreia de Souza França</t>
  </si>
  <si>
    <t>PAINEL DE PREÇOS</t>
  </si>
  <si>
    <t>PREÇOS PRATICADOS PELA ADMINISTRAÇÃO PÚBLICA</t>
  </si>
  <si>
    <t>PREÇOS COTADOS COM FORNECEDORES</t>
  </si>
  <si>
    <t>NOTA PARANÁ</t>
  </si>
  <si>
    <t>TABELAS OFICIAIS</t>
  </si>
  <si>
    <t xml:space="preserve">F </t>
  </si>
  <si>
    <t>MÉTODO ESTATÍSTICO UTILIZADO E JUSTIFICATIVA PARA SUA UTILIZAÇÃO: Informo que o método estatístico escolhido foi à média de preços, pois os valores coletados não possuem variações de preços e os dados estão dispostos de forma homogênea.</t>
  </si>
  <si>
    <t>JUSTIFICATIVA DA ESCOLHA DOS FORNECEDORES (NO CASO DE PESQUISA DIRETA): Foi solicitado orçamento para os fornecedores da região de Bandeirantes e encontrados em site de busca da internet.</t>
  </si>
  <si>
    <t xml:space="preserve"> MÍDIA ESPECIALIZADA - SITES ELETRÔNICOS</t>
  </si>
  <si>
    <t>CATMAT</t>
  </si>
  <si>
    <t>SECRETARIA DE ADMINISTRAÇÃO</t>
  </si>
  <si>
    <t>SECRETARIA DE SAUDE</t>
  </si>
  <si>
    <t>SECRETARIA DE EDUCAÇÃO</t>
  </si>
  <si>
    <t>VALOR UNITÁRIO</t>
  </si>
  <si>
    <t xml:space="preserve">Achocolatado, apresentação: pó, sabor: tradicional, prazo validade mínimo: 18 meses, característica adicional: enriquecido com vitaminas. Embalagem contendo no mínimo 400g. </t>
  </si>
  <si>
    <t xml:space="preserve">Açúcar, tipo: cristal, prazo validade mínimo: 12 meses. Açúcar Cristal Especial Peneirado.  Embalagem contendo  no mínimo 5kg. </t>
  </si>
  <si>
    <t xml:space="preserve">AÇÚCAR REFINADO; Obtido a Partir do Caldo Da Cana de Açúcar; Com Aspecto, Cor e Odor Característicos e Sabor Doce; Não Podendo Apresentar Sujidades, Parasitas e Larvas; Embalagem Primaria Plástica Atóxica Devidamente Lacrada; Pesando aproximadamente 1Kg. Suas Condições Deverão Estar de Acordo Com a Resolução Rdc 271/05, Rdc 12/01, Rdc 259/02, Rdc 360/03 e Alterações Posteriores; de acordo com NTA 52. </t>
  </si>
  <si>
    <t>ADOÇANTE DIETÉTICO LÍQUIDO. Adoçante Dietético; Liquido; Composto de Aspartame, Agua, Sorbitol, Conservador e Outros Caixa 42 Ingredientes Permitidos; Embalagem Primaria Frasco Plástico, Atóxico e Lacrado; Embalagem Secundaria Caixa de Papelão Reforçada; Caixa com 12 unidades de 100 ml cada. Suas Condições Deverão Estar de Acordo Com a Rdc 12/01, Rdc 259/02, Rdc 360/03, Rdc 271/05 e Alterações Posteriores.</t>
  </si>
  <si>
    <t xml:space="preserve">Amido, base: de milho. Amido de Milho - embalagem contendo no mínimo 1kg. </t>
  </si>
  <si>
    <t xml:space="preserve">Arroz Beneficiado, Classe: Longo Fino, Subgrupo: Polido Qualidade: Tipo 1, Tipo: Agulhinha/Branco. Embalagem contendo no mínimo 5kg. </t>
  </si>
  <si>
    <t xml:space="preserve">Azeite, Espécie Vegetal: De Oliva, Teor Da Acidez: Extravirgem - Menor Que 0,8%, Tipo: Puro. 100% óleo de oliva - embalagem contendo no mínimo 500ml.  </t>
  </si>
  <si>
    <t xml:space="preserve">Batata processada, espécie: inglesa, tipo formato: palha, tipo: frita, apresentação: pronto para consumo. Batata Palha - embalagem contendo no mínimo 500g. </t>
  </si>
  <si>
    <t xml:space="preserve">Bala, Tipo: Mastigável, Sabor: Variado. Embalagem contendo no mínimo 600 gramas. </t>
  </si>
  <si>
    <t xml:space="preserve">Bala, Tipo: Pirulito, Sabor: Variado. Pirulito psicodélico colorido, pacote contendo no mínimo 600 grs.  Descrição: Sabor tutti-frutti. Medida aproximadas do pirulito: 3cm de diâmetro x 9cm de altura total (considerando o cabo). Aromatizante artificial de tutti-frutti. </t>
  </si>
  <si>
    <t xml:space="preserve">Bala; Tipo: Pirulito; Características Adicionais: Mastigável; Sabor: Iogurte. Pirulito Mastigável,  Sabor Iogurte/Morango. Embalagem contendo 50 unidades. Com peso aproximado de 600 gramas. </t>
  </si>
  <si>
    <t xml:space="preserve">Barra Nutricional. Composição Básica: De Flocos De Cereais Ingredientes Adicionais: Frutas Secas E Mel. Unidade de fornecimento : embalagem com 24 unidades </t>
  </si>
  <si>
    <t xml:space="preserve">Barra Nutricional. Composição Básica: De Flocos De Cereais Ingredientes Adicionais: Chocolate. Unidade de fornecimento : embalagem com 24 unidades </t>
  </si>
  <si>
    <t xml:space="preserve">Biscoito Ingredientes: Sem Gordura Trans, Tipo: Bolacha; Características Adicionais: Sem Lactose, Sabor: Maisena. Pacote contendo no mínimo 400g. </t>
  </si>
  <si>
    <t xml:space="preserve">Biscoito Classificação: Salgado, Ingredientes: Polvilho, Tipo: Peta. Biscoito de Polvilho - pacote contendo no mínimo 110g. </t>
  </si>
  <si>
    <t xml:space="preserve">Biscoito Classificação: Salgado, Prazo Validade: Mínimo 180 Dias, Ingredientes: Farinha De Trigo, Amido De Milho, Sal E Gordura Vegetal, Aplicação: Alimentação Humana; Características Adicionais: Isento De Soja E Corantes Artificiais, Sabor: Água E Sal. Pacote contendo no mínimo 400g. </t>
  </si>
  <si>
    <t xml:space="preserve">Biscoito Classificação: Doce; Aplicação: Alimentação Humana, Tipo: Rosquinha, Características Adicionais: Sem Recheio, Apresentação: Redondo, Sabor: Leite. Biscoito Tipo Rosquinha Sabores Diversos - pacote contendo no mínimo 400g. </t>
  </si>
  <si>
    <t xml:space="preserve">Bombom, Cobertura: Chocolate Preto, Recheio: Com Recheio, Sabor: Diversos. Bombom Recheado Coberto Com Uma Dupla Camada de Chocolate Ingredientes: Açúcar, gordura vegetal hidrogenada, massa de cacau, farinha de trigo enriquecida com ferro e ácido fólico, amendoim, soro de leite em pó, gordura vegetal, farinha de soja, manteiga de cacau, castanha de caju, leite em pó integral, gordura de manteiga desidratada, sal, óleo vegetal, cacau, leite em pó desnatado, extrato de malte, emulsificantes: lecitina de soja e poliglicerol polirricinoleato, fermento químico bicarbonato de sódio e aromatizante.  Embalagem contendo no mínimo 1 kg. </t>
  </si>
  <si>
    <t xml:space="preserve">Bombom, Cobertura: Chocolate Preto, Recheio: Com Recheio, Sabor: Frutas. Chocolate sabor morango com cobertura de chocolate - caixa/pote contendo 24 unidades, contendo no mínimo 300 gramas a embalagem total.                                                                </t>
  </si>
  <si>
    <t xml:space="preserve">Café Intensidade: Média, Prazo Validade Mínimo: 03 Meses, Empacotamento: Vácuo Tipo: Tradiciona; lApresentação: Torrado Moído. Tipo: Torrado e moído, em pó homogêneo, Classificação: obrigatoriamente Superior, Espécie: constituição de café com predominância arábica, blendado com cafés robusta/conillon, Sabor: razoavelmente característico a característico, Características Organolépticas:, Fragrância: regular a bom; Aroma: regular a bom; Defeitos: de média a nenhuma interferência; Acidez: normal a baixa; Amargor: normal a fraco; Adstringência: moderada a baixa; Corpo: normal ou normal a intenso; Sabor residual: regular a bom; Nota de Qualidade Global: nota de qualidade de 6,0 a 7,2 pontos na escala de 0 a 10 para Qualidade Global; Características microscópicas: Tolerância para matérias estranhas: até 60 em 25g3, Embalagem: tipo alto vácuo ou vácuo puro (tijolinho), em pacotes de 500 gramas no mínimo, contendo data de fabricação, validade e lote estampados no rótulo da embalagem; O produto deverá estar em conformidade com o estabelecido pela Resolução RDC nº 277 – ANVISA, de 22/09/2005. </t>
  </si>
  <si>
    <t xml:space="preserve">CHÁ, CAMOMILA, TIPO: Preparo instantâneo INGREDIENTES: Flores e pedúnculos de camomila - matracaria recutial, CARACTERÍSTICAS ADICIONAIS: Isento de sujidades e quaisquer materiais estranhos que comprometam a sua qualidade, Caixa com 10 gramas, contendo 10 saquinhos, UNID. DE MEDIDA: Unitário </t>
  </si>
  <si>
    <t xml:space="preserve">CHÁ, VERDE, SABOR: Verde, TIPO: Preparo instantâneo, Caixa contendo 10 saquinhos, PESO LÍQUIDO: 10 gramas, UNID. DE MEDIDA: Unitário </t>
  </si>
  <si>
    <t xml:space="preserve">Chá, Boldo-do-Chile, TIPO: Preparo instantâneo, INGREDIENTES: Folhas de Boldo-do-Chile (Peumus boldus), CARACTERÍSTICAS ADICIONAIS: Isento de sujidades e quaisquer materiais estranhos que comprometam a sua qualidade, Caixa com 10 gramas, contendo 10 saquinhos, UNID. DE MEDIDA: Unitário </t>
  </si>
  <si>
    <t xml:space="preserve">Chá, Erva doce, TIPO: Preparo instantâneo, INGREDIENTES: Frutos de funcho (Foeniculum vulgare), CARACTERÍSTICAS ADICIONAIS: Isento de sujidades e substâncias estranhas a sua natureza, Caixa contendo 10 saquinhos, PESO LÍQUIDO: 10 gramas, UNID. DE MEDIDA: Unitário </t>
  </si>
  <si>
    <t xml:space="preserve">Chá, Mate, SABOR: Limão, TIPO: Preparo instantâneo, INGREDIENTES: Erva mate tostada, folhas, talos e aroma natural de limão, CARACTERÍSTICAS ADICIONAIS: Isento de sujidades e substâncias estranhas a sua natureza, Caixa contendo 10 saquinhos, PESO LÍQUIDO: 10 gramas, UNID. DE MEDIDA: Unitário </t>
  </si>
  <si>
    <t xml:space="preserve">Carne Bovina In Natura, Tipo Corte: Coxão Mole; Estado De Conservação: Resfriado(A), Apresentação: Fatiada Em Bife. Cortada em bife de aproximadamente 150g. </t>
  </si>
  <si>
    <t xml:space="preserve">Carne Bovina In Natura, Tipo Corte: Acém, Estado De Conservação: Resfriado(A), Apresentação: Moída. Carne Bovina Moída de 1º qualidade, Embalagem de no máximo 2kg. </t>
  </si>
  <si>
    <t xml:space="preserve">Carne De Ave In Natura, Tipo Corte: Coxa E Sobrecoxa, Processamento: Com Pele, Com Osso, Estado De Conservação: Resfriado(A), Tipo Animal: Frango; Apresentação: Inteiro. Na Hora da Entrega colocar em embalagens de no máximo 2kg.  </t>
  </si>
  <si>
    <t xml:space="preserve">Carne De Ave In Natura, Tipo Corte: Peito; Processamento: Sem Pele, Sem Osso, Estado De Conservação: Resfriado(A), Tipo Animal: Frango; Apresentação: Inteiro. De 1ª qualidade, Embalagem de 1kg.  </t>
  </si>
  <si>
    <t xml:space="preserve">Carne Suína In Natura, Tipo Corte: Lombo; Processamento: Temperada, Estado De Conservação: Resfriado(A), Apresentação: Fatiada. Cortado em fatias de aproximadamente 150g sem pele e sem osso. Na Hora da Entrega colocar em embalagens de no máximo 2kg.  </t>
  </si>
  <si>
    <t xml:space="preserve">Canjica, Característica Adicional: Não Transgênico; Classe: Branca, Grupo: Especial, Nº 3; Subgrupo: Despeliculada, Qualidade: Tipo 1. Embalagem contendo no mínimo 500g. </t>
  </si>
  <si>
    <t xml:space="preserve">Condimento, tipo: açafrão, apresentação: pó. Pacote contendo no mínimo 20g. </t>
  </si>
  <si>
    <t>Condimento Adicional: Cabeça, Tipo: Alho, Apresentação: Natural. Alho Graúdo tipo 1 de Calibre 7.</t>
  </si>
  <si>
    <t xml:space="preserve">Condimento, tipo: canela, apresentação: pó. Unidade contendo no mínimo 10g. </t>
  </si>
  <si>
    <t xml:space="preserve">Condimento, tipo: cebolinha, apresentação: natural. De 1ª Qualidade - Maço contendo no mínimo 120g. </t>
  </si>
  <si>
    <t xml:space="preserve">Condimento, tipo: urucum, apresentação: pó. Condimento Colorífico em Pó de 1ª Qualidade (Colorau em Pó) - embalagem contendo no mínimo 500g.   </t>
  </si>
  <si>
    <t>Coco Seco, Aplicação: Culinária Em Geral, Apresentação: Ralado. Pacote contendo no mínimo 100g.</t>
  </si>
  <si>
    <t xml:space="preserve">Creme De Leite, Teor Gordura: 21 A 40% De Gordura; Tratamento: Homogeneizado, Processamento: Uht. Embalagem contendo no mínimo  200g. </t>
  </si>
  <si>
    <t xml:space="preserve">Condimento, tipo: louro, apresentação: folha.Unidade contendo no mínimo 10g.  </t>
  </si>
  <si>
    <t xml:space="preserve">Condimento, tipo: manjericão, apresentação: desidratado. Unidade contendo no mínimo 10g. </t>
  </si>
  <si>
    <t xml:space="preserve">Condimento, tipo: orégano, apresentação: desidratado. Unidade contendo no  mínimo 100g. </t>
  </si>
  <si>
    <t xml:space="preserve">Condimento, tipo: pimenta do reino, apresentação: moído. Unidade contendo no mínimo 50g. </t>
  </si>
  <si>
    <t xml:space="preserve">Condimento, tipo: salsa, apresentação: natural. Maço contendo no mínimo 120g.  </t>
  </si>
  <si>
    <t xml:space="preserve">Condimento; Adicional: Desidratado; Tipo: Canela; Apresentação: Casca. Embalagem contendo aproximadamente 50 gramas. </t>
  </si>
  <si>
    <t xml:space="preserve">Condimento Tipo: Cravo Da Índia, Apresentação: Flor. Embalagem contendo aproximadamente 50 gramas. </t>
  </si>
  <si>
    <t xml:space="preserve">Condimento; Tipo: Erva Doce; Apresentação: Folha. Embalagem contendo aproximadamente 50 gramas. </t>
  </si>
  <si>
    <t>Doce Confeitado, Tipo: Brigadeiro, Características Adicionais: Cobertura De Chocolate Granulado, Peso: 50 G. Chocolate Granulado - unidade contendo no mínimo 50g.</t>
  </si>
  <si>
    <t xml:space="preserve">Doce Leite, Característica Adicional: Isento De Amido; Prazo Validade Mínimo: 12 Meses, Tipo: Tradicional. Lata ou pote contendo no mínimo 400 gramas.  </t>
  </si>
  <si>
    <t xml:space="preserve">Doce Leite, Tipo: Tradicional, Prazo Validade Mínimo: 12 Meses, Característica Adicional: Isento De Amido. Doce de Leite sem Adição de Amido. Sachê contendo no mínimo 30 gramas. </t>
  </si>
  <si>
    <t>Doce Confeitado, Ingredientes: Milho, Açúcar, Tipo: Pipoca Doce. Pacote individual. Peso mínimo de 10 g.</t>
  </si>
  <si>
    <t xml:space="preserve">Erva mate, aspecto físico: folhas fragmentadas, componentes: mínimo 70 % folhas + outras partes do ramo, aplicação: consumo humano, características adicionais: sabor natural. Chá de Erva Mate Tostado - embalagem contendo no mínimo 250g. </t>
  </si>
  <si>
    <t>Embutido, Tipo Preparação: Defumada, Estado De Conservação: Resfriado(A), Tipo: Linguiça Calabresa; Tamanho: Grossa. Linguiça Tipo Calabresa - Resfriada. Descrição: Embutido, tipo: linguiça calabresa, tamanho: grossa, tipo preparação: defumada, estado de conservação: resfriado(a).</t>
  </si>
  <si>
    <t xml:space="preserve">Embutido, Tipo Preparação: Cozida, Estado De Conservação: Resfriado(A), Tipo: Salsicha Hot Dog. Salsicha - 1ª Qualidade - Resfriada.  Descrição: Embutido, tipo: salsicha hot dog, tipo preparação: cozida, estado de conservação: resfriado(a). </t>
  </si>
  <si>
    <t xml:space="preserve">Farelo. Farelo de Arroz para alimentação humana. </t>
  </si>
  <si>
    <t xml:space="preserve">Farelo. Farelo de Trigo para alimentação humana. </t>
  </si>
  <si>
    <t xml:space="preserve">Farinha De Mandioca, Acidez: Alta Acidez, Grupo: Bijusada, Subgrupo: Branca, Teor De Amido: Teor De Amido Único. Farinha de Mandioca em Flocos - embalagem contendo no mínimo 1kg. </t>
  </si>
  <si>
    <t xml:space="preserve">Farinha De Milho, Característica Adicional: Transgênico; Grão: Amarelo, Ingrediente Adicional: Fortificada Com Ferro E Ácido Fólico, Tipo: Biju, Apresentação: Torrada. Farinha de Milho em Flocos - embalagem contendo no mínimo 1kg. </t>
  </si>
  <si>
    <t xml:space="preserve">Farinha De Trigo, Grupo: Doméstico, Ingrediente Adicional: Com Fermento, Fortificada Com Ferro E Ácido Fólico, Tipo: Tipo 1, Especial. Embalagem contendo no mínimo 25  kg. </t>
  </si>
  <si>
    <t xml:space="preserve">Farinha De Trigo, Grupo: Doméstico, Ingrediente Adicional: Com Fermento, Fortificada Com Ferro E Ácido Fólico, Tipo: Tipo 1, Especial. Embalagem contendo no mínimo 5kg. </t>
  </si>
  <si>
    <t xml:space="preserve">Farinha De Milho, Característica Adicional: Transgênico, Grão: Amarelo, Ingrediente Adicional: Fortificada Com Ferro E Ácido Fólico, Tipo: Fubá Mimoso. Embalagem contendo no mínimo 1kg. </t>
  </si>
  <si>
    <t xml:space="preserve">Farinha Quibe, Tipo: Crú, Composição: Grãos De Trigo Selecionados E Moídos. Trigo de Quibe - Embalagem contendo no mínimo 500g. </t>
  </si>
  <si>
    <t xml:space="preserve">  Fermento, tipo: biológico fresco, apresentação: pasta. Embalagem contendo 50 unidades de 500 gramas. Obs.: deverá ser a caixa contendo 50 pct. de 500grs cada.  Característica Gerais: ingredientes: Saccharomyces Cerevisiae. Prazo de Validade: Mínimo de 1 mês a partir da data de entrega.  A rotulagem deve conter no mínimo as seguintes informações: nome e/ou marca, ingredientes, data de validade, lote e informações nutricionais. </t>
  </si>
  <si>
    <t xml:space="preserve">Fermento, tipo: químico, apresentação: pó. Embalagem contendo no mínimo 100g.  </t>
  </si>
  <si>
    <t xml:space="preserve">Fermento, Tipo: Biológico Seco, Apresentação: Pó, Composição: Saccharomyces Cerevisiae. Acondicionada em embalagem; adequada. Na embalagem deve conter informações acerca de: procedência, marca, prazo de validade, entre outros (no que couber), e de acordo com a legislação em vigor, observadas as suas especificações. Embalagem 10 gramas. </t>
  </si>
  <si>
    <t xml:space="preserve">Fruta, tipo: abacaxi pérola, apresentação: natural. De 1ª Qualidade. </t>
  </si>
  <si>
    <t>Fruta, tipo: banana nanica , banana d'água, apresentação: natural. De 1ª Qualidade.</t>
  </si>
  <si>
    <t xml:space="preserve">Fruta, tipo: laranja pera, apresentação: natural. De 1ª Qualidade. </t>
  </si>
  <si>
    <t xml:space="preserve">Fruta, tipo: limão taiti, apresentação: natural. De 1ª Qualidade. </t>
  </si>
  <si>
    <t xml:space="preserve">Fruta, tipo: maçã fuji, apresentação: natural. De 1ª Qualidade. </t>
  </si>
  <si>
    <t xml:space="preserve">Fruta, tipo: mamão formosa, apresentação: natural. De 1ª Qualidade. </t>
  </si>
  <si>
    <t xml:space="preserve">Fruta, tipo: melancia vermelha, apresentação: natural. De 1ª Qualidade. </t>
  </si>
  <si>
    <t>Fruta, tipo: melão amarelo, apresentação: natural. Tipo 5 de 1ª Qualidade.</t>
  </si>
  <si>
    <t xml:space="preserve">Frios, Tipo Preparação: Cozido, Variedade: Presunto De Pernil, Estado De Conservação: Resfriado; Apresentação: Fatiado, Composição: Sem Capa De Gordura. </t>
  </si>
  <si>
    <t xml:space="preserve">Fruta, Tipo: Tangerina Poncan, Apresentação: Natural. De 1ª Qualidade. </t>
  </si>
  <si>
    <t xml:space="preserve">Gelatina alimentícia, apresentação: pó, sabor: variado, origem: animal. Contendo Açúcar - pacote contendo no mínimo 45g. </t>
  </si>
  <si>
    <t xml:space="preserve">Goma De Mascar ( Chiclete ), Nome: Goma De Mascar ( Chiclete ). Descrição: embalagem contendo 100 unidades de 3 gramas cada , Sabor Tutti-frutti.  </t>
  </si>
  <si>
    <t xml:space="preserve">Goma De Mascar ( Chiclete ). Nome: Goma De Mascar ( Chiclete ). Caixa contendo 15 cartelas de mini chicletes, cada cartela de chiclete possui 45 minis chicletes. Cores diversas, sabor tutti frutti. </t>
  </si>
  <si>
    <t xml:space="preserve">Gordura Vegetal, Composição Básica: Mínimo De 80% De Gordura, Subtipo: Cremosa, Tipo: Margarina; Sabor: Com Sal. Creme Vegetal Hidrogenado (Margarina) -embalagem contendo no mínimo 500g. </t>
  </si>
  <si>
    <t>Iogurte Natural Teor Gordura: Integral. Sabor: Sortidos. Componentes: Com Polpa Ou Pedaços De Fruta. Emb 1 litro.</t>
  </si>
  <si>
    <t xml:space="preserve">Legume in natura, tipo: abobrinha de pescoço , menina. De 1ª Qualidade. </t>
  </si>
  <si>
    <t xml:space="preserve">   Leguminosa, variedade: feijão carioca, tipo: tipo 1. Embalagem contendo no mínimo 1kg. </t>
  </si>
  <si>
    <t xml:space="preserve">Leite condensado, ingredientes: leite integral,açúcar,leite pó integral e lactose, características adicionais: homogêneo, isento granulações, coloração branca. Prazo de Validade: Mínimo de 3 meses a partir da data de entrega.  A rotulagem deve conter no mínimo as seguintes informações: nome e/ou marca, ingredientes, data de validade, lote e informações nutricionais. Leite Condensado - unidade contendo no mínimo 395g. </t>
  </si>
  <si>
    <t xml:space="preserve">Leite Coco, Prazo Validade Mínimo: 12 Meses; Tipo: Integral. Garrafa contendo no mínimo 500 ml. </t>
  </si>
  <si>
    <t xml:space="preserve">Leite Fluido, Teor Gordura: Integral, Tratamento: Homogeneizado, Processamento: Pasteurizado; Tipo: B, Origem: De Vaca. Saco contendo no mínimo 1L. </t>
  </si>
  <si>
    <t xml:space="preserve">Leite Fluido; Teor Gordura: Integral; Processamento: Uht; Tipo: A; Origem: De Vaca. Leite de vaca, sem adulterações, integral, com mínimo de 3% de gorduraou teor original, líquido, cor branca, cor e odor característicos, acondicionado em embalagem longa vida UHT/UAT (ultra high temperatura/ultra alta temperatura), em caixa cartonada, tipo Tetra Pack, com volume de 1 (hum) litro. leite deverá ter passado pelo processo de tratamento UHT/UAT, que consiste em rápido aquecimento com posterior resfriamento do produto. embalagens deverão conter os dados de identificação, procedência, marca do produto, data de fabricação, prazo de validade, informações nutricionais, quantidade do produto, número do lote e registro no Ministério da Agricultura. embalagens deverão ser fornecidas em invólucros, caixas ou fardos com capacidade de armazenamento de 12 unidades de uma só vez. embalagens deverão ser assépticas, impermeáveis à luz, ar e germes. Prazo de validade mais de 60 (sessenta) dias a contar da data de entrega. </t>
  </si>
  <si>
    <t xml:space="preserve">Legume em conserva, tipo: milho verde. Embalagem contendo no mínimo 200g. </t>
  </si>
  <si>
    <t xml:space="preserve">Legume in natura, tipo: tomate salada. De 1ª Qualidade. </t>
  </si>
  <si>
    <t>Legume in natura, tipo 1: vagem manteiga. De 1ª Qualidade.</t>
  </si>
  <si>
    <t xml:space="preserve">Legume Em Conserva, Prazo Validade: 24 Meses, Ingredientes: Água/Açúcar/Ácido Cítrico E Sal, Tipo Legumes: Palmito. Palmito em Conserva - embalagem contendo no mínimo 300g. </t>
  </si>
  <si>
    <t xml:space="preserve">Legume in natura, tipo: chuchu verde. De 1ª Qualidade. </t>
  </si>
  <si>
    <t xml:space="preserve">Legume in natura, tipo: cebola amarela. Cebola Pêra Graúda, Extra, Categoria 1 - 1º qualidade. </t>
  </si>
  <si>
    <t xml:space="preserve">Legume in natura, tipo: cenoura De 1ª Qualidade. </t>
  </si>
  <si>
    <t xml:space="preserve">Legume em conserva, tipo: azeitona verde, tamanho: grande, apresentação: sem caroço. Embalagem contendo no mínimo 200g. </t>
  </si>
  <si>
    <t xml:space="preserve">   Legume in natura, tipo: batata doce. De 1ª Qualidade. Lavada. </t>
  </si>
  <si>
    <t xml:space="preserve">Legume in natura, tipo: batata inglesa. De 1ª Qualidade. Lavada. </t>
  </si>
  <si>
    <t xml:space="preserve">Legume in natura, tipo: beterraba. De 1ª Qualidade. </t>
  </si>
  <si>
    <t xml:space="preserve">Macarrão, teor de umidade: massa seca, base da massa: de farinha de trigo, ingredientes adicionais: com ovos, apresentação: espaguete. Embalagem contendo no mínimo 1kg.  </t>
  </si>
  <si>
    <t xml:space="preserve">Macarrão, teor de umidade: massa seca, base da massa: de farinha de trigo, ingredientes adicionais: com ovos, apresentação: ave maria, pai nosso. Macarrão Miúdo para Sopa (Ave Maria, Argola, Argolinha, Conchinha) - embalagem contendo no mínimo 1kg. </t>
  </si>
  <si>
    <t xml:space="preserve">Maionese, Aplicação: Uso Culinário, Tipo: Tradicional. Unidade contendo no mínimo 500 g,   </t>
  </si>
  <si>
    <t xml:space="preserve">Manteiga, Tipo: Extra, Composição: Com Sal. Pote contendo no mínimo 500g, Descrição Geral: Produto obtido do creme de leite (nata), padronizado, pasteurizado, maturado, adicionado cloreto de sódio (sal). Ingredientes: creme de leite, Cloreto de sódio (sal) e Corante natural de urucum. </t>
  </si>
  <si>
    <t xml:space="preserve">Massa De Tomate, Tipo: Extrato Concentrado; Apresentação: Creme, Composição: Tradicional. Embalagem contendo no mínimo 340g. </t>
  </si>
  <si>
    <t xml:space="preserve">Massa alimentícia, tipo: para pastel, base da massa: farinha de trigo refinada, apresentação: fresca,resfriada, formato: em rolo. Massa Pronta para Fazer Pastel - embalagem contendo no mínimo 1 kg. </t>
  </si>
  <si>
    <t xml:space="preserve">Milho de pipoca, grupo: duro, classe: amarela, qualidade: tipo 1, formato estourado: tipo irregular, butterfly. Embalagem contendo no mínimo 500 gramas. </t>
  </si>
  <si>
    <t>Molho De Mesa, Adicional: Sachê, Tipo: Catchup; Apresentação: Creme, Composição: Tradicional. Embalagem contendo no mínimo 400g.</t>
  </si>
  <si>
    <t xml:space="preserve">Óleo Vegetal Comestível, Tipo Qualidade: Tipo 1; Espécie Vegetal: Soja, Tipo: Puro. Óleo de Soja Refinado - embalagem contendo no mínimo 900ml  100% Natural. </t>
  </si>
  <si>
    <t xml:space="preserve">Ovo, Classe: A, Grupo: Branco, Tipo: Grande, Origem: Galinha. Bandeja contendo no mínimo 30 unidades- 1º qualidade. </t>
  </si>
  <si>
    <t xml:space="preserve">Pão, Tipo Embalagem: Embalagem Individual, Base: De Farinha De Trigo Refinada, Tipo Adicional: Tradicional, Tipo: De Forma, Apresentação: Fatiado. Pão de Forma Fatiado - embalagem contendo no mínimo 500g. </t>
  </si>
  <si>
    <t xml:space="preserve">Peixe Em Conserva, Ingredientes: Água E Sal(Light). Tipo Peixe: Atum Ralado. Lata contendo no mínimo 170 g. </t>
  </si>
  <si>
    <t xml:space="preserve">Peixe In Natura. Tipo Corte: Filé, Variedade: Tilápia, Estado De Conservação: Congelado(A), Apresentação: Sem Pele. Sem Espinhos e sem Pele Congelado. Na Hora da Entrega colocar em embalagens de no máximo 2kg. </t>
  </si>
  <si>
    <t>Polpa de fruta Tipo Morango. Apresentação congelada. 1 Kg</t>
  </si>
  <si>
    <t>Polpa de fruta Tipo Abacaxi. Apresentação congelada. 1 Kg</t>
  </si>
  <si>
    <t xml:space="preserve">Preparado Panificação, Tipo: Melhorador De Farinha, Apresentação: Pó, Composição: Ácido Ascórbico E Alfa Amilase. Reforçador Preparado para Produtos de Panificação - (Melhorador para Farinhas Panificáveis) - caixa com 5 pct de 4kg ou equivalente a 20 kg.                                                                                                                                                                                                                                                        Descrição: Farinhas Panificáveis) - caixa com 5 pct de 4kg. Ingredientes: Amido de Milho(geneticamente modificado a partir de Bacillus Thuringiensis, Streppomyces Viridochromogenes, Agrobacterium Tumesasciens, Zea Mays), estabilizantes: Estearoil - 2 - Lactil Lactato de Calcio, polisortbato 80 e melhorador de farinhas acido ascórbico.  </t>
  </si>
  <si>
    <t xml:space="preserve">Queijo, Teor Gordura: Baixo Teor De Gordura, Variedade: Muçarela, Apresentação: Fatiado, Origem: De Vaca.Queijo tipo Muçarela - Resfriado. </t>
  </si>
  <si>
    <t>Queijo, Teor Gordura: Baixo Teor De Gordura, Variedade: Parmesão, Apresentação: Ralado, Origem: De Vaca. Queijo Tipo Parmesão Ralado - embalagem contendo no mínimo 100 g.</t>
  </si>
  <si>
    <t xml:space="preserve">Refrigerante, material: água gasosa, xarope, sabor: guaraná. Refrigerantes, Sabores Diversos ou guaraná. Garrafa contendo no mínimo  1 L.  </t>
  </si>
  <si>
    <t xml:space="preserve">Requeijão, ingredientes: creme de leite, tipo: integral, conservação: 1 a 10 °c, características adicionais: cremoso. Tipo Catupiry sem Adição de Amido, unidade contendo no mínimo  200g. </t>
  </si>
  <si>
    <t xml:space="preserve">Sal, tipo: refinado, aplicação: alimentícia, aditivos: iodato de potássio, características adicionais: 50% cloreto de potássio, 50% cloreto de sódio. Sal Refinado Extraiodado (Cloreto de Potássio) - pacote contendo no mínimo 1kg.  </t>
  </si>
  <si>
    <t xml:space="preserve">Suco, Tipo: Artificial, Apresentação: Pó, Sabor: Variado. Pacote contendo no mínimo  1 kg. </t>
  </si>
  <si>
    <t xml:space="preserve">SUCO CONCENTRADO; Sabor de UVA; Sem Adição de Açúcar, Podendo Ser Adicionado de Outros Ingredientes Permitidos; Com Mínimo de 14°brix (teor de Sólidos Solúveis); de Cor Vinho Ou Rosado, sabor e Aroma Próprios. Embalagem Primaria Hermeticamente Fechada, Atóxica, Lacrada; contendo aproximadamente 500ml. Suas Condições Deverão Estar de Acordo Com a Instrução Normativa 01/00(mapa), rdc 12/01, rdc 259/02, Rdc 360/03, rdc 05/07 e Alterações Posteriores. </t>
  </si>
  <si>
    <t xml:space="preserve">SUCO CONCENTRADO; Sabor de MARACUJA; Sem Adição de Açúcar, Podendo Ser Adicionado de Outros Ingredientes Permitidos; Com No Mínimo 11°brix (teor de Sólidos Solúveis); de Cor Amarela a Alaranjada, sabor Próprio e Acido, Aroma Próprio. Embalagem Primaria Hermeticamente Fechada, Atóxica, Lacrada; contendo aproximadamente 500ml. Suas Condições Deverão Estar de Acordo Com a Instrução Normativa 01/00(mapa), rdc 12/01, rdc 259/02, Rdc 360/03, rdc 05/07 e Alterações Posteriores. </t>
  </si>
  <si>
    <t xml:space="preserve">SUCO CONCENTRADO; Sabor de GOIABA; Sem Adição de Açúcar, Podendo Ser Adicionado de Outros Ingredientes Permitidos; de Cor Própria, sabor e Aroma Característico Da Fruta. Embalagem Primaria Hermeticamente Fechada, Atóxica, Lacrada; contendo aproximadamente 500ml. Suas Condições Deverão Estar de Acordo Com a Instrução Normativa 01/00(mapa), rdc 12/01, rdc 259/02, Rdc 360/03, rdc 05/07 e Alterações Posteriores. </t>
  </si>
  <si>
    <t xml:space="preserve">Tempero, Aplicação: Uso Culinário, Tipo: Caldo, Apresentação: Pó, Sabor: Carne. Tempero para Carnes, Arroz, Feijão, pacote contendo 60g com 12 saches. . </t>
  </si>
  <si>
    <t xml:space="preserve">Tempero, tipo: caldo, apresentação: pó, aplicação: uso culinário, sabor: galinha. Caixa contendo no mínimo 24 und. </t>
  </si>
  <si>
    <t xml:space="preserve">Torrada, Base Da Massa: Farinha De Trigo Refinada, Tradicional, Tipo: De Pão De Forma. Embalagem contendo no mínimo 160g. </t>
  </si>
  <si>
    <t xml:space="preserve">Verdura in natura, tipo: repolho branco , verde. Repolho 1ª Qualidade. </t>
  </si>
  <si>
    <t xml:space="preserve">Verdura in natura, tipo: alface crespa. De 1ª Qualidade. </t>
  </si>
  <si>
    <t xml:space="preserve">Vinagre, Aspecto Físico: Líquido, Aspecto Visual: Límpido E Sem Depósitos, Acidez: 4,20 Per, Matéria-Prima: Álcool Cana De Açúcar, Tipo: Neutro. Frasco contendo no mínimo 750ml. </t>
  </si>
  <si>
    <t xml:space="preserve">Biscoito Ingredientes: Sem Gordura Trans, Tipo: Bolacha; Características Adicionais: Sem Lactose, Sabor: amido de milho. Pacote contendo no mínimo 400g. </t>
  </si>
  <si>
    <r>
      <t>Café Intensidade: Média, Prazo Validade Mínimo: 03 Meses, Empacotamento: Vácuo Tipo: Tradiciona; lApresentação: Torrado Moído. Tipo: Torrado e moído, em pó homogêneo, Classificação: obrigatoriamente Superior, Espécie: constituição de café com predominância arábica, blendado com cafés robusta/conillon, Sabor: razoavelmente característico a característico, Características Organolépticas:, Fragrância: regular a bom; Aroma: regular a bom; Defeitos: de média a nenhuma interferência; Acidez: normal a baixa; Amargor: normal a fraco; Adstringência: moderada a baixa; Corpo: normal ou normal a intenso; Sabor residual: regular a bom; Nota de Qualidade Global: nota de qualidade de 6,0 a 7,2 pontos na escala de 0 a 10 para Qualidade Global; Características microscópicas: Tolerância para matérias estranhas: até 60 em 25g3, Embalagem:</t>
    </r>
    <r>
      <rPr>
        <b/>
        <sz val="8"/>
        <rFont val="Times New Roman"/>
        <family val="1"/>
      </rPr>
      <t xml:space="preserve"> tipo alto vácuo ou vácuo puro</t>
    </r>
    <r>
      <rPr>
        <sz val="8"/>
        <rFont val="Times New Roman"/>
        <family val="1"/>
      </rPr>
      <t xml:space="preserve"> (tijolinho), em pacotes de 500 gramas no mínimo, contendo data de fabricação, validade e lote estampados no rótulo da embalagem; O produto deverá estar em conformidade com o estabelecido pela Resolução RDC nº 277 – ANVISA, de 22/09/2005. </t>
    </r>
  </si>
  <si>
    <t>THIARA</t>
  </si>
  <si>
    <t xml:space="preserve">CONTABILISTA SUPRIMENTOS PARA ESCRITORIO S.A. </t>
  </si>
  <si>
    <t>vendas8059@contabilista.com.br</t>
  </si>
  <si>
    <t>(41) 3330-8000</t>
  </si>
  <si>
    <t>PAULA</t>
  </si>
  <si>
    <t>SIM</t>
  </si>
  <si>
    <t xml:space="preserve">THAIS MARIELY GODOI DA COSTA (THIARA) </t>
  </si>
  <si>
    <t>rafael.thiara@gmail.com</t>
  </si>
  <si>
    <t>(43) 996099040</t>
  </si>
  <si>
    <t>1.20</t>
  </si>
  <si>
    <t>cafegraopuro@hotmail.com</t>
  </si>
  <si>
    <t>(43)3538-2111</t>
  </si>
  <si>
    <t>JUNIOR</t>
  </si>
  <si>
    <t xml:space="preserve">CAFÉ GRAO PURO COMERCIO DE CAFÉ LTDA </t>
  </si>
  <si>
    <t>NÃO</t>
  </si>
  <si>
    <t>(43) 99971-1430</t>
  </si>
  <si>
    <t>bcgalimentos.cp@gmail.com</t>
  </si>
  <si>
    <t>CRISTIANE</t>
  </si>
  <si>
    <t xml:space="preserve"> PRIME EXPRESS BCG COMERCIO DE ALIMENTOS LTDA </t>
  </si>
  <si>
    <t>francihigor@outlook.com</t>
  </si>
  <si>
    <t>HIGOR</t>
  </si>
  <si>
    <t>(14) 99783-5787</t>
  </si>
  <si>
    <t xml:space="preserve"> LTDA BARROCO CAFÉ LTDA </t>
  </si>
  <si>
    <t>contato@paulinor.com.br</t>
  </si>
  <si>
    <t>MARCELO</t>
  </si>
  <si>
    <t>PAULINOR COMERCIAL DE ALIMENTOS LTDA</t>
  </si>
  <si>
    <t>(43) 3202-5500</t>
  </si>
  <si>
    <t>vendas@disnorte.com.br</t>
  </si>
  <si>
    <t>DISNORTE - CD AUTO CENTER</t>
  </si>
  <si>
    <t>JULIANA</t>
  </si>
  <si>
    <t>(43) 99138-8351</t>
  </si>
  <si>
    <t>atendimento@sacmondelez.com.br</t>
  </si>
  <si>
    <t>0800-890-0288</t>
  </si>
  <si>
    <t>MONDELEZ BRASIL LTDA</t>
  </si>
  <si>
    <t>megamix@megamix.ind.br</t>
  </si>
  <si>
    <t>MEGAMIX DISTRIBUIDORA LTDA</t>
  </si>
  <si>
    <t>COMERCIAL</t>
  </si>
  <si>
    <t>(45)3219-3219</t>
  </si>
  <si>
    <t>contato@r3ds.com.br</t>
  </si>
  <si>
    <t>RED DISTRIBUIDORA LTDA</t>
  </si>
  <si>
    <t>jaquesabioni@gmail.com</t>
  </si>
  <si>
    <t>JAQUELINE</t>
  </si>
  <si>
    <t>(43) 996429598</t>
  </si>
  <si>
    <t>BAND PAO PANIFICADORA E MERCEARIA</t>
  </si>
  <si>
    <t>(43)9660-0011</t>
  </si>
  <si>
    <t>JOSE GABRIEL DO VALE &amp; CIA LTDA</t>
  </si>
  <si>
    <t>HENRIQUE  ALVES DO VALE LTDA</t>
  </si>
  <si>
    <t>(43)35423642</t>
  </si>
  <si>
    <t>HENRIQUE</t>
  </si>
  <si>
    <t>(43)99950-2195</t>
  </si>
  <si>
    <t>MARLENE</t>
  </si>
  <si>
    <t xml:space="preserve"> GUMA COMERCIO DE ALIMENTOS LTDA</t>
  </si>
  <si>
    <t xml:space="preserve"> - </t>
  </si>
  <si>
    <t xml:space="preserve"> -</t>
  </si>
  <si>
    <t>DANI</t>
  </si>
  <si>
    <t>ESMERALDINA V DA SILVA CIA LTDA</t>
  </si>
  <si>
    <t>(43) 3542-4260</t>
  </si>
  <si>
    <t>ecommerce@jumboalimentos.com.br</t>
  </si>
  <si>
    <t>(43) 99127-5674</t>
  </si>
  <si>
    <t>DEVIS</t>
  </si>
  <si>
    <t>JUMBO ALIMENTOS LTDA</t>
  </si>
  <si>
    <t>vendas@edluma.com.br</t>
  </si>
  <si>
    <t>MARIO</t>
  </si>
  <si>
    <t>_</t>
  </si>
  <si>
    <t xml:space="preserve"> Ltda EDLUMA ALIMENTOS INDUSTRIA E COMERCIO LTDA</t>
  </si>
  <si>
    <t>https://www.destromacro.com.br/produto/achocolatado-apti-400g-72080</t>
  </si>
  <si>
    <t xml:space="preserve">Achocolatado, apresentação: pó, sabor: tradicional, prazo validade mínimo: 18 meses, característica adicional: enriquecido com vitaminas. Embalagem contendo no mínimo 370g. </t>
  </si>
  <si>
    <t>LATICINIOS KATYARA</t>
  </si>
  <si>
    <t>MUNICIPIO DE CORDEIRO/RJ</t>
  </si>
  <si>
    <t>VERDE SUPERMERCADO</t>
  </si>
  <si>
    <t xml:space="preserve">josegabrieldovale@hotmail.com - </t>
  </si>
  <si>
    <t>GABRIEL/JANAINA</t>
  </si>
  <si>
    <t>RAFAEL/THAIS</t>
  </si>
  <si>
    <t>PEREIRA E ESTEVAO LTDA</t>
  </si>
  <si>
    <t>LATICINIOSKATYARA@UOL.COM.BR</t>
  </si>
  <si>
    <t>(43)99977-1326</t>
  </si>
  <si>
    <t>SSN COMERCIO DE PRODUTOS ALIMENTICIOS LTDA</t>
  </si>
  <si>
    <t>silmara.almeida78@hotmail.com</t>
  </si>
  <si>
    <t>SIDNEI/SILMARA</t>
  </si>
  <si>
    <t>(43)9991-9073</t>
  </si>
  <si>
    <t>toninho.supermercado@hotmail.com</t>
  </si>
  <si>
    <t>(43)99162-0093</t>
  </si>
  <si>
    <t>T H Rodrigues Cia Ltda</t>
  </si>
  <si>
    <t>TAMARA</t>
  </si>
  <si>
    <t>Taisisabelle2024@hotmail.com</t>
  </si>
  <si>
    <t>EF RIBEIRO FERREIRA LTDA</t>
  </si>
  <si>
    <t>TAISI</t>
  </si>
  <si>
    <t>(43)999577859</t>
  </si>
  <si>
    <t>mguaira@bol.com.br</t>
  </si>
  <si>
    <t>(43)98864-6815</t>
  </si>
  <si>
    <t>EDUARDO</t>
  </si>
  <si>
    <t xml:space="preserve"> COMERCIAL DE ALIMENTOS RELUZ LTDA</t>
  </si>
  <si>
    <t>(43)99162-3318</t>
  </si>
  <si>
    <t>MARTINSESCRITORIO@HOTMAIL.COM</t>
  </si>
  <si>
    <t>AMANDA</t>
  </si>
  <si>
    <t>MUNICIPIO DE CORNELIO PROCOPIO/PR</t>
  </si>
  <si>
    <t>MUNICIPIO DE CURITIBA/PR</t>
  </si>
  <si>
    <t>https://www.apoioentrega.com/223185</t>
  </si>
  <si>
    <t>MUNICIPIO DE ABATIÁ/PR</t>
  </si>
  <si>
    <t>SUPERMERCADO CASTELANI</t>
  </si>
  <si>
    <t>https://debetti.com.br/products/bifinho-extra-limpo?_pos=5&amp;_sid=e5db111a3&amp;_ss=r</t>
  </si>
  <si>
    <t>https://lojacentraldealimentos.com.br/index.php/catalog/product/view/id/4203/s/farinha-de-trigo-especial-tipo-1-nordeste-25kg/?gad_source=1&amp;gclid=EAIaIQobChMIy_fH3s6LhwMVpxetBh0fMgpkEAQYBSABEgKlDfD_BwE</t>
  </si>
  <si>
    <t>JUSTIFICATIVA PARA DESCONSIDERAÇÃO DE VALORES INCONSISTENTES, INEXEQUÍVEIS OU EXCESSIVAMENTE ELEVADOS (CASO NECESSÁRIO): FORNECEDOR CONTABILISTA, NÃOSE ENQUADRA NO ORÇAMENTO, POIS NÃO FORNECEU OS VALORES NA UNIDADE DE MEDIDA SOLICITADO, MAIS SEGUE ANEXADO JUNTO AO PROCESSO A COTAÇÃO DESTA EMPRESA.</t>
  </si>
  <si>
    <t>SUPERMERCADO GUAÍRA</t>
  </si>
  <si>
    <t>(43)3542-0356</t>
  </si>
  <si>
    <t>EDUARDO RAVAGNANI ( MERCADO GUAÍRA)</t>
  </si>
  <si>
    <t xml:space="preserve"> GABRIEL VILLAR NETO (SUPERMERCADO GUAÍRA)</t>
  </si>
  <si>
    <t>RODRIGO</t>
  </si>
  <si>
    <t>(41)9152-0992</t>
  </si>
  <si>
    <t>MUNICIPIO DE CIDADE GAUCHA/PR</t>
  </si>
  <si>
    <t xml:space="preserve">Farinha De Milho, Característica Adicional: Transgênico, Grão: Amarelo, Ingrediente Adicional: Fortificada Com Ferro E Ácido Fólico, TIPO:Fubá Mimoso. Embalagem contendo no mínimo 1kg. </t>
  </si>
  <si>
    <t>MUNICIPIO DE RIO DE JANEIRO</t>
  </si>
  <si>
    <t>MUNICIPIO DE SANTA VITÓRIA</t>
  </si>
  <si>
    <t>MUNICIPIO DE HIDROLANDIA</t>
  </si>
  <si>
    <t>MUNICIPIO DE CASCAVEL/PR</t>
  </si>
  <si>
    <t>SECRETARIA DE AÇÃO SOCIAL</t>
  </si>
  <si>
    <t>SUPERMERCADO SANTANA</t>
  </si>
  <si>
    <t>MUNICIPIO DE BANDEIRANTES</t>
  </si>
  <si>
    <t>https://www.cunhapan.com.br/checkout/cart</t>
  </si>
  <si>
    <t>MUNICIPIO DE MARINGÁ/PR</t>
  </si>
  <si>
    <t xml:space="preserve">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</si>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</sst>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quot;R$&quot;\ #,##0.00"/>
    <numFmt numFmtId="165" formatCode="&quot;R$&quot;\ #,##0.00;[Red]&quot;R$&quot;\ #,##0.00"/>
    <numFmt numFmtId="166" formatCode="_-[$R$-416]\ * #,##0.00_-;\-[$R$-416]\ * #,##0.00_-;_-[$R$-416]\ * &quot;-&quot;??_-;_-@_-"/>
    <numFmt numFmtId="167" formatCode="[$R$-416]\ #,##0.00;[Red][$R$-416]\ #,##0.00"/>
    <numFmt numFmtId="168" formatCode="0;[Red]0"/>
  </numFmts>
  <fonts count="43" x14ac:knownFonts="1">
    <font>
      <sz val="11"/>
      <color theme="1"/>
      <name val="Calibri"/>
      <family val="2"/>
      <scheme val="minor"/>
    </font>
    <font>
      <b/>
      <sz val="10"/>
      <color rgb="FF000000"/>
      <name val="Arial"/>
      <family val="2"/>
    </font>
    <font>
      <b/>
      <sz val="9"/>
      <color rgb="FF000000"/>
      <name val="Arial"/>
      <family val="2"/>
    </font>
    <font>
      <sz val="11"/>
      <color theme="1"/>
      <name val="Arial"/>
      <family val="2"/>
    </font>
    <font>
      <b/>
      <sz val="12"/>
      <color theme="1"/>
      <name val="Arial"/>
      <family val="2"/>
    </font>
    <font>
      <b/>
      <sz val="9"/>
      <color theme="1"/>
      <name val="Arial"/>
      <family val="2"/>
    </font>
    <font>
      <b/>
      <sz val="10"/>
      <color theme="1"/>
      <name val="Arial"/>
      <family val="2"/>
    </font>
    <font>
      <b/>
      <sz val="8"/>
      <name val="Arial"/>
      <family val="2"/>
    </font>
    <font>
      <b/>
      <sz val="11"/>
      <color theme="1"/>
      <name val="Calibri"/>
      <family val="2"/>
      <scheme val="minor"/>
    </font>
    <font>
      <u/>
      <sz val="11"/>
      <color theme="10"/>
      <name val="Calibri"/>
      <family val="2"/>
      <scheme val="minor"/>
    </font>
    <font>
      <b/>
      <sz val="9"/>
      <name val="Arial"/>
      <family val="2"/>
    </font>
    <font>
      <sz val="9"/>
      <color theme="1"/>
      <name val="Arial"/>
      <family val="2"/>
    </font>
    <font>
      <sz val="9"/>
      <color theme="1"/>
      <name val="Calibri"/>
      <family val="2"/>
      <scheme val="minor"/>
    </font>
    <font>
      <sz val="9"/>
      <name val="Arial"/>
      <family val="2"/>
    </font>
    <font>
      <b/>
      <sz val="9"/>
      <color theme="1"/>
      <name val="Calibri"/>
      <family val="2"/>
      <scheme val="minor"/>
    </font>
    <font>
      <u/>
      <sz val="9"/>
      <color theme="10"/>
      <name val="Calibri"/>
      <family val="2"/>
      <scheme val="minor"/>
    </font>
    <font>
      <sz val="10"/>
      <color theme="1"/>
      <name val="Calibri"/>
      <family val="2"/>
      <scheme val="minor"/>
    </font>
    <font>
      <sz val="10"/>
      <color theme="1"/>
      <name val="Arial"/>
      <family val="2"/>
    </font>
    <font>
      <b/>
      <sz val="12"/>
      <color theme="1"/>
      <name val="Calibri"/>
      <family val="2"/>
      <scheme val="minor"/>
    </font>
    <font>
      <sz val="12"/>
      <color theme="1"/>
      <name val="Calibri"/>
      <family val="2"/>
      <scheme val="minor"/>
    </font>
    <font>
      <sz val="12"/>
      <color theme="1"/>
      <name val="Arial"/>
      <family val="2"/>
    </font>
    <font>
      <sz val="11"/>
      <color theme="1"/>
      <name val="Calibri"/>
      <family val="2"/>
      <scheme val="minor"/>
    </font>
    <font>
      <u/>
      <sz val="10"/>
      <color theme="10"/>
      <name val="Arial"/>
      <family val="2"/>
    </font>
    <font>
      <sz val="9"/>
      <color theme="1"/>
      <name val="Times New Roman"/>
      <family val="1"/>
    </font>
    <font>
      <sz val="11"/>
      <color theme="1"/>
      <name val="Times New Roman"/>
      <family val="1"/>
    </font>
    <font>
      <b/>
      <sz val="8"/>
      <color rgb="FF000000"/>
      <name val="Arial"/>
      <family val="2"/>
    </font>
    <font>
      <sz val="10"/>
      <color rgb="FF000000"/>
      <name val="Calibri"/>
      <family val="2"/>
      <scheme val="minor"/>
    </font>
    <font>
      <sz val="10"/>
      <name val="Calibri"/>
      <family val="2"/>
      <scheme val="minor"/>
    </font>
    <font>
      <b/>
      <sz val="10"/>
      <color rgb="FF000000"/>
      <name val="Calibri"/>
      <family val="2"/>
      <scheme val="minor"/>
    </font>
    <font>
      <b/>
      <sz val="10"/>
      <color theme="1"/>
      <name val="Calibri"/>
      <family val="2"/>
      <scheme val="minor"/>
    </font>
    <font>
      <sz val="8"/>
      <name val="Times New Roman"/>
      <family val="1"/>
    </font>
    <font>
      <sz val="8"/>
      <color theme="1"/>
      <name val="Times New Roman"/>
      <family val="1"/>
    </font>
    <font>
      <sz val="8"/>
      <color rgb="FF000000"/>
      <name val="Times New Roman"/>
      <family val="1"/>
    </font>
    <font>
      <b/>
      <sz val="8"/>
      <name val="Times New Roman"/>
      <family val="1"/>
    </font>
    <font>
      <sz val="11"/>
      <name val="Calibri"/>
      <family val="2"/>
      <scheme val="minor"/>
    </font>
    <font>
      <b/>
      <sz val="11"/>
      <color theme="1"/>
      <name val="Arial"/>
      <family val="2"/>
    </font>
    <font>
      <sz val="11"/>
      <name val="Arial"/>
      <family val="2"/>
    </font>
    <font>
      <sz val="9"/>
      <name val="Calibri"/>
      <family val="2"/>
      <scheme val="minor"/>
    </font>
    <font>
      <b/>
      <sz val="9"/>
      <name val="Calibri"/>
      <family val="2"/>
      <scheme val="minor"/>
    </font>
    <font>
      <sz val="12"/>
      <name val="Calibri"/>
      <family val="2"/>
      <scheme val="minor"/>
    </font>
    <font>
      <b/>
      <sz val="10"/>
      <name val="Calibri"/>
      <family val="2"/>
      <scheme val="minor"/>
    </font>
    <font>
      <sz val="10"/>
      <color rgb="FFFF0000"/>
      <name val="Calibri"/>
      <family val="2"/>
      <scheme val="minor"/>
    </font>
    <font>
      <b/>
      <sz val="9"/>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9" fillId="0" borderId="0" applyNumberFormat="0" applyFill="0" applyBorder="0" applyAlignment="0" applyProtection="0"/>
    <xf numFmtId="44" fontId="21" fillId="0" borderId="0" applyFont="0" applyFill="0" applyBorder="0" applyAlignment="0" applyProtection="0"/>
  </cellStyleXfs>
  <cellXfs count="231">
    <xf numFmtId="0" fontId="0" fillId="0" borderId="0" xfId="0"/>
    <xf numFmtId="164" fontId="3" fillId="0" borderId="1" xfId="0" applyNumberFormat="1" applyFont="1" applyBorder="1" applyAlignment="1">
      <alignment horizontal="center"/>
    </xf>
    <xf numFmtId="0" fontId="7" fillId="0" borderId="1" xfId="0" applyFont="1" applyBorder="1" applyAlignment="1">
      <alignment horizontal="center" vertical="center"/>
    </xf>
    <xf numFmtId="0" fontId="3" fillId="0" borderId="1" xfId="0" applyFont="1" applyBorder="1" applyAlignment="1">
      <alignment horizontal="center"/>
    </xf>
    <xf numFmtId="0" fontId="1" fillId="0" borderId="1" xfId="0" applyFont="1" applyBorder="1" applyAlignment="1">
      <alignment horizontal="center" vertical="center"/>
    </xf>
    <xf numFmtId="0" fontId="3" fillId="0" borderId="4" xfId="0" applyFont="1" applyBorder="1" applyAlignment="1">
      <alignment horizontal="center"/>
    </xf>
    <xf numFmtId="0" fontId="3" fillId="0" borderId="0" xfId="0" applyFont="1" applyBorder="1" applyAlignment="1">
      <alignment horizontal="center"/>
    </xf>
    <xf numFmtId="0" fontId="3" fillId="0" borderId="5" xfId="0" applyFont="1" applyBorder="1" applyAlignment="1">
      <alignment horizontal="center"/>
    </xf>
    <xf numFmtId="0" fontId="1" fillId="0" borderId="5" xfId="0" applyFont="1" applyBorder="1" applyAlignment="1">
      <alignment horizontal="center" vertical="center" wrapText="1"/>
    </xf>
    <xf numFmtId="0" fontId="6" fillId="0" borderId="1" xfId="0" applyFont="1" applyBorder="1" applyAlignment="1">
      <alignment horizontal="center"/>
    </xf>
    <xf numFmtId="0" fontId="8" fillId="0"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11" fillId="0" borderId="12" xfId="0" applyFont="1" applyBorder="1" applyAlignment="1">
      <alignment horizontal="center"/>
    </xf>
    <xf numFmtId="165" fontId="12" fillId="0" borderId="3" xfId="0" applyNumberFormat="1" applyFont="1" applyBorder="1" applyAlignment="1">
      <alignment horizontal="center" vertical="center"/>
    </xf>
    <xf numFmtId="0" fontId="11" fillId="0" borderId="0" xfId="0" applyFont="1" applyBorder="1" applyAlignment="1">
      <alignment horizontal="center"/>
    </xf>
    <xf numFmtId="0" fontId="5" fillId="0" borderId="0" xfId="0" applyFont="1" applyBorder="1" applyAlignment="1">
      <alignment horizontal="center"/>
    </xf>
    <xf numFmtId="0" fontId="13" fillId="0" borderId="0" xfId="0" applyFont="1" applyBorder="1" applyAlignment="1">
      <alignment horizontal="center"/>
    </xf>
    <xf numFmtId="164" fontId="11" fillId="0" borderId="0" xfId="0" applyNumberFormat="1" applyFont="1" applyBorder="1" applyAlignment="1">
      <alignment horizontal="center"/>
    </xf>
    <xf numFmtId="164" fontId="3" fillId="0" borderId="0" xfId="0" applyNumberFormat="1" applyFont="1" applyBorder="1" applyAlignment="1">
      <alignment horizontal="center"/>
    </xf>
    <xf numFmtId="0" fontId="6" fillId="0" borderId="0" xfId="0" applyFont="1" applyBorder="1" applyAlignment="1">
      <alignment horizontal="center"/>
    </xf>
    <xf numFmtId="164" fontId="9" fillId="0" borderId="0" xfId="1" applyNumberFormat="1" applyBorder="1" applyAlignment="1">
      <alignment horizontal="center" wrapText="1"/>
    </xf>
    <xf numFmtId="164" fontId="14" fillId="0" borderId="1" xfId="0" applyNumberFormat="1" applyFont="1" applyBorder="1" applyAlignment="1">
      <alignment horizontal="center" vertical="center"/>
    </xf>
    <xf numFmtId="164" fontId="11" fillId="0" borderId="1" xfId="0" applyNumberFormat="1" applyFont="1" applyBorder="1" applyAlignment="1">
      <alignment horizontal="center"/>
    </xf>
    <xf numFmtId="164" fontId="16" fillId="0" borderId="1" xfId="0" applyNumberFormat="1" applyFont="1" applyBorder="1" applyAlignment="1">
      <alignment horizontal="center" vertical="center"/>
    </xf>
    <xf numFmtId="164" fontId="17" fillId="0" borderId="1" xfId="0" applyNumberFormat="1" applyFont="1" applyBorder="1" applyAlignment="1">
      <alignment horizontal="center"/>
    </xf>
    <xf numFmtId="0" fontId="16" fillId="0" borderId="1" xfId="1" applyFont="1" applyBorder="1" applyAlignment="1">
      <alignment horizontal="center" vertical="center" wrapText="1"/>
    </xf>
    <xf numFmtId="0" fontId="16" fillId="0" borderId="1" xfId="1" applyFont="1" applyBorder="1" applyAlignment="1">
      <alignment horizontal="center"/>
    </xf>
    <xf numFmtId="164" fontId="16" fillId="0" borderId="1" xfId="1" applyNumberFormat="1" applyFont="1" applyBorder="1" applyAlignment="1">
      <alignment horizontal="center"/>
    </xf>
    <xf numFmtId="164" fontId="16" fillId="0" borderId="1" xfId="0" applyNumberFormat="1" applyFont="1" applyBorder="1" applyAlignment="1">
      <alignment horizontal="center"/>
    </xf>
    <xf numFmtId="0" fontId="11" fillId="0" borderId="17" xfId="0" applyFont="1" applyBorder="1" applyAlignment="1">
      <alignment horizontal="center"/>
    </xf>
    <xf numFmtId="0" fontId="6" fillId="0" borderId="12" xfId="0" applyFont="1" applyBorder="1" applyAlignment="1">
      <alignment horizontal="center"/>
    </xf>
    <xf numFmtId="0" fontId="6" fillId="0" borderId="14" xfId="0" applyFont="1" applyBorder="1" applyAlignment="1">
      <alignment horizontal="center"/>
    </xf>
    <xf numFmtId="0" fontId="5" fillId="0" borderId="1" xfId="0" applyFont="1" applyBorder="1" applyAlignment="1">
      <alignment horizontal="center" vertical="center"/>
    </xf>
    <xf numFmtId="0" fontId="0" fillId="0" borderId="0" xfId="0" applyFont="1"/>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0" xfId="0" applyFont="1"/>
    <xf numFmtId="165" fontId="12" fillId="2" borderId="3" xfId="0" applyNumberFormat="1" applyFont="1" applyFill="1" applyBorder="1" applyAlignment="1">
      <alignment horizontal="center" vertical="center"/>
    </xf>
    <xf numFmtId="165" fontId="12" fillId="0" borderId="3" xfId="0" applyNumberFormat="1" applyFont="1" applyFill="1" applyBorder="1" applyAlignment="1">
      <alignment horizontal="center" vertical="center"/>
    </xf>
    <xf numFmtId="165" fontId="12" fillId="0" borderId="16" xfId="0" applyNumberFormat="1" applyFont="1" applyFill="1" applyBorder="1" applyAlignment="1">
      <alignment horizontal="center" vertical="center"/>
    </xf>
    <xf numFmtId="165" fontId="12" fillId="0" borderId="4" xfId="0" applyNumberFormat="1" applyFont="1" applyBorder="1" applyAlignment="1">
      <alignment horizontal="center" vertical="center"/>
    </xf>
    <xf numFmtId="165" fontId="14" fillId="0" borderId="16" xfId="0" applyNumberFormat="1" applyFont="1" applyFill="1" applyBorder="1" applyAlignment="1">
      <alignment horizontal="center" vertical="center"/>
    </xf>
    <xf numFmtId="165" fontId="14" fillId="0" borderId="4" xfId="0" applyNumberFormat="1" applyFont="1" applyBorder="1" applyAlignment="1">
      <alignment horizontal="center" vertical="center"/>
    </xf>
    <xf numFmtId="0" fontId="6" fillId="0" borderId="18" xfId="0" applyFont="1" applyBorder="1" applyAlignment="1">
      <alignment horizontal="center"/>
    </xf>
    <xf numFmtId="164" fontId="14" fillId="0" borderId="21" xfId="0" applyNumberFormat="1" applyFont="1" applyBorder="1" applyAlignment="1">
      <alignment horizontal="center" vertical="center" wrapText="1"/>
    </xf>
    <xf numFmtId="164" fontId="11" fillId="0" borderId="21" xfId="0" applyNumberFormat="1" applyFont="1"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pplyAlignment="1">
      <alignment horizontal="center" wrapText="1"/>
    </xf>
    <xf numFmtId="0" fontId="11" fillId="0" borderId="22" xfId="0" applyFont="1" applyBorder="1" applyAlignment="1">
      <alignment horizontal="center"/>
    </xf>
    <xf numFmtId="0" fontId="5" fillId="0" borderId="4" xfId="0" applyFont="1" applyBorder="1" applyAlignment="1">
      <alignment horizontal="center" vertical="center"/>
    </xf>
    <xf numFmtId="0" fontId="11" fillId="0" borderId="1" xfId="0" applyFont="1" applyBorder="1" applyAlignment="1">
      <alignment horizontal="center"/>
    </xf>
    <xf numFmtId="0" fontId="11" fillId="0" borderId="1" xfId="0" applyFont="1" applyBorder="1" applyAlignment="1">
      <alignment horizontal="center" wrapText="1"/>
    </xf>
    <xf numFmtId="0" fontId="13" fillId="0" borderId="1" xfId="0" applyFont="1" applyBorder="1" applyAlignment="1">
      <alignment horizontal="center"/>
    </xf>
    <xf numFmtId="0" fontId="19" fillId="0" borderId="1" xfId="0" applyFont="1" applyBorder="1" applyAlignment="1">
      <alignment horizontal="center" vertical="center"/>
    </xf>
    <xf numFmtId="0" fontId="19" fillId="0" borderId="23" xfId="0" applyFont="1" applyBorder="1" applyAlignment="1">
      <alignment horizontal="center" vertical="center"/>
    </xf>
    <xf numFmtId="0" fontId="19" fillId="0" borderId="2" xfId="0" applyFont="1" applyBorder="1" applyAlignment="1">
      <alignment horizontal="center" vertical="center"/>
    </xf>
    <xf numFmtId="0" fontId="0" fillId="0" borderId="0" xfId="0" applyBorder="1"/>
    <xf numFmtId="0" fontId="5" fillId="0" borderId="0" xfId="0" applyFont="1" applyFill="1" applyBorder="1" applyAlignment="1">
      <alignment horizontal="center" vertical="center"/>
    </xf>
    <xf numFmtId="0" fontId="20" fillId="0" borderId="0" xfId="0" applyFont="1"/>
    <xf numFmtId="0" fontId="19" fillId="0" borderId="4" xfId="0" applyFont="1" applyBorder="1" applyAlignment="1">
      <alignment horizontal="center" vertical="center" wrapText="1"/>
    </xf>
    <xf numFmtId="165" fontId="12" fillId="2" borderId="16" xfId="0" applyNumberFormat="1" applyFont="1" applyFill="1" applyBorder="1" applyAlignment="1">
      <alignment horizontal="center" vertical="center"/>
    </xf>
    <xf numFmtId="0" fontId="10" fillId="0" borderId="26" xfId="0" applyFont="1" applyBorder="1" applyAlignment="1">
      <alignment horizontal="center" vertical="center"/>
    </xf>
    <xf numFmtId="0" fontId="2" fillId="0" borderId="26" xfId="0" applyFont="1" applyBorder="1" applyAlignment="1">
      <alignment horizontal="center" vertical="center" wrapText="1"/>
    </xf>
    <xf numFmtId="0" fontId="5" fillId="0" borderId="26" xfId="0" applyFont="1" applyBorder="1" applyAlignment="1">
      <alignment horizontal="center" vertical="center" wrapText="1"/>
    </xf>
    <xf numFmtId="0" fontId="14" fillId="0" borderId="26" xfId="0" applyFont="1" applyBorder="1" applyAlignment="1">
      <alignment horizontal="center" vertical="center" wrapText="1"/>
    </xf>
    <xf numFmtId="0" fontId="5" fillId="0" borderId="28" xfId="0" applyFont="1" applyBorder="1" applyAlignment="1">
      <alignment horizontal="center" vertical="center" textRotation="90"/>
    </xf>
    <xf numFmtId="0" fontId="5" fillId="0" borderId="4" xfId="0" applyFont="1" applyBorder="1" applyAlignment="1">
      <alignment horizontal="center" vertical="center" wrapText="1"/>
    </xf>
    <xf numFmtId="0" fontId="2" fillId="0" borderId="25" xfId="0" applyFont="1" applyBorder="1" applyAlignment="1">
      <alignment horizontal="center" vertical="center" textRotation="90"/>
    </xf>
    <xf numFmtId="0" fontId="10" fillId="0" borderId="26" xfId="0" applyFont="1" applyBorder="1" applyAlignment="1">
      <alignment horizontal="center" vertical="center" textRotation="90"/>
    </xf>
    <xf numFmtId="164" fontId="2" fillId="0" borderId="26" xfId="0" applyNumberFormat="1" applyFont="1" applyBorder="1" applyAlignment="1">
      <alignment horizontal="center" vertical="center" wrapText="1"/>
    </xf>
    <xf numFmtId="164" fontId="5" fillId="0" borderId="26" xfId="0" applyNumberFormat="1" applyFont="1" applyBorder="1" applyAlignment="1">
      <alignment horizontal="center" vertical="center" wrapText="1"/>
    </xf>
    <xf numFmtId="0" fontId="19" fillId="0" borderId="20" xfId="0" applyFont="1" applyBorder="1" applyAlignment="1">
      <alignment horizontal="center" vertical="center"/>
    </xf>
    <xf numFmtId="0" fontId="9" fillId="0" borderId="1" xfId="1" applyBorder="1" applyAlignment="1">
      <alignment horizontal="center" vertical="center" wrapText="1"/>
    </xf>
    <xf numFmtId="0" fontId="25" fillId="0" borderId="25" xfId="0" applyFont="1" applyBorder="1" applyAlignment="1">
      <alignment horizontal="center" vertical="center"/>
    </xf>
    <xf numFmtId="166" fontId="23" fillId="0" borderId="26" xfId="2" applyNumberFormat="1" applyFont="1" applyBorder="1" applyAlignment="1">
      <alignment horizontal="center" vertical="center" wrapText="1"/>
    </xf>
    <xf numFmtId="166" fontId="23" fillId="0" borderId="0" xfId="2" applyNumberFormat="1" applyFont="1" applyBorder="1" applyAlignment="1">
      <alignment horizontal="center"/>
    </xf>
    <xf numFmtId="166" fontId="23" fillId="0" borderId="2" xfId="2" applyNumberFormat="1" applyFont="1" applyBorder="1" applyAlignment="1">
      <alignment horizontal="center" vertical="center" wrapText="1"/>
    </xf>
    <xf numFmtId="166" fontId="23" fillId="0" borderId="2" xfId="2" applyNumberFormat="1" applyFont="1" applyBorder="1" applyAlignment="1">
      <alignment horizontal="center"/>
    </xf>
    <xf numFmtId="166" fontId="24" fillId="0" borderId="0" xfId="2" applyNumberFormat="1" applyFont="1" applyBorder="1" applyAlignment="1">
      <alignment horizontal="center"/>
    </xf>
    <xf numFmtId="166" fontId="24" fillId="0" borderId="1" xfId="2" applyNumberFormat="1" applyFont="1" applyBorder="1" applyAlignment="1">
      <alignment horizontal="center"/>
    </xf>
    <xf numFmtId="0" fontId="16" fillId="0" borderId="0" xfId="0" applyFont="1" applyBorder="1" applyAlignment="1">
      <alignment horizontal="left" wrapText="1"/>
    </xf>
    <xf numFmtId="0" fontId="16" fillId="0" borderId="1" xfId="0" applyFont="1" applyBorder="1" applyAlignment="1">
      <alignment horizontal="left" wrapText="1"/>
    </xf>
    <xf numFmtId="0" fontId="28" fillId="0" borderId="26" xfId="0" applyFont="1" applyBorder="1" applyAlignment="1">
      <alignment horizontal="center" vertical="center" wrapText="1"/>
    </xf>
    <xf numFmtId="164" fontId="16" fillId="0" borderId="4" xfId="0" applyNumberFormat="1" applyFont="1" applyBorder="1" applyAlignment="1">
      <alignment horizontal="center" vertical="center" wrapText="1"/>
    </xf>
    <xf numFmtId="165" fontId="16" fillId="0" borderId="4" xfId="0" applyNumberFormat="1" applyFont="1" applyBorder="1" applyAlignment="1">
      <alignment horizontal="center" vertical="center"/>
    </xf>
    <xf numFmtId="167" fontId="26" fillId="0" borderId="16" xfId="2" applyNumberFormat="1" applyFont="1" applyBorder="1" applyAlignment="1">
      <alignment horizontal="center" vertical="center" wrapText="1"/>
    </xf>
    <xf numFmtId="165" fontId="16" fillId="0" borderId="4" xfId="0" applyNumberFormat="1" applyFont="1" applyBorder="1" applyAlignment="1">
      <alignment horizontal="center" vertical="center" wrapText="1"/>
    </xf>
    <xf numFmtId="165" fontId="16" fillId="0" borderId="1" xfId="0" applyNumberFormat="1" applyFont="1" applyBorder="1" applyAlignment="1">
      <alignment horizontal="center" vertical="center"/>
    </xf>
    <xf numFmtId="165" fontId="16" fillId="0" borderId="16" xfId="0" applyNumberFormat="1" applyFont="1" applyBorder="1" applyAlignment="1">
      <alignment horizontal="center" vertical="center"/>
    </xf>
    <xf numFmtId="164" fontId="16" fillId="0" borderId="3" xfId="0" applyNumberFormat="1" applyFont="1" applyBorder="1" applyAlignment="1">
      <alignment horizontal="center" vertical="center"/>
    </xf>
    <xf numFmtId="165" fontId="16" fillId="0" borderId="3" xfId="0" applyNumberFormat="1" applyFont="1" applyBorder="1" applyAlignment="1">
      <alignment horizontal="center" vertical="center"/>
    </xf>
    <xf numFmtId="167" fontId="26" fillId="0" borderId="3" xfId="2" applyNumberFormat="1" applyFont="1" applyBorder="1" applyAlignment="1">
      <alignment horizontal="center" vertical="center" wrapText="1"/>
    </xf>
    <xf numFmtId="167" fontId="26" fillId="0" borderId="3" xfId="2" applyNumberFormat="1" applyFont="1" applyBorder="1" applyAlignment="1">
      <alignment horizontal="center" vertical="center"/>
    </xf>
    <xf numFmtId="164" fontId="16" fillId="2" borderId="16" xfId="0" applyNumberFormat="1" applyFont="1" applyFill="1" applyBorder="1" applyAlignment="1">
      <alignment horizontal="center" vertical="center"/>
    </xf>
    <xf numFmtId="164" fontId="16" fillId="2" borderId="4" xfId="0" applyNumberFormat="1" applyFont="1" applyFill="1" applyBorder="1" applyAlignment="1">
      <alignment horizontal="center" vertical="center" wrapText="1"/>
    </xf>
    <xf numFmtId="164" fontId="5" fillId="0" borderId="35" xfId="0" applyNumberFormat="1" applyFont="1" applyBorder="1" applyAlignment="1">
      <alignment horizontal="center" vertical="center" wrapText="1"/>
    </xf>
    <xf numFmtId="164" fontId="3" fillId="0" borderId="2" xfId="0" applyNumberFormat="1" applyFont="1" applyBorder="1" applyAlignment="1">
      <alignment horizontal="center"/>
    </xf>
    <xf numFmtId="0" fontId="3" fillId="0" borderId="0" xfId="0" applyFont="1" applyBorder="1" applyAlignment="1">
      <alignment horizontal="center" wrapText="1"/>
    </xf>
    <xf numFmtId="165" fontId="16" fillId="0" borderId="23" xfId="0" applyNumberFormat="1" applyFont="1" applyBorder="1" applyAlignment="1">
      <alignment horizontal="center" vertical="center" wrapText="1"/>
    </xf>
    <xf numFmtId="164" fontId="5" fillId="0" borderId="36" xfId="0" applyNumberFormat="1" applyFont="1" applyBorder="1" applyAlignment="1">
      <alignment horizontal="center" vertical="center" wrapText="1"/>
    </xf>
    <xf numFmtId="165" fontId="16" fillId="0" borderId="37" xfId="0" applyNumberFormat="1" applyFont="1" applyBorder="1" applyAlignment="1">
      <alignment horizontal="center" vertical="center" wrapText="1"/>
    </xf>
    <xf numFmtId="165" fontId="5" fillId="0" borderId="38" xfId="0" applyNumberFormat="1" applyFont="1" applyBorder="1" applyAlignment="1">
      <alignment horizontal="center" vertical="center"/>
    </xf>
    <xf numFmtId="0" fontId="29" fillId="0" borderId="1" xfId="0" applyFont="1" applyBorder="1" applyAlignment="1">
      <alignment horizontal="center" vertical="center"/>
    </xf>
    <xf numFmtId="0" fontId="14" fillId="0" borderId="27" xfId="0" applyFont="1" applyBorder="1" applyAlignment="1">
      <alignment horizontal="center" vertical="center"/>
    </xf>
    <xf numFmtId="165" fontId="12" fillId="0" borderId="1" xfId="0" applyNumberFormat="1" applyFont="1" applyBorder="1" applyAlignment="1">
      <alignment horizontal="center" vertical="center"/>
    </xf>
    <xf numFmtId="165" fontId="16" fillId="0" borderId="5" xfId="0" applyNumberFormat="1" applyFont="1" applyBorder="1" applyAlignment="1">
      <alignment horizontal="center" vertical="center" wrapText="1"/>
    </xf>
    <xf numFmtId="165" fontId="16" fillId="0" borderId="1" xfId="0" applyNumberFormat="1" applyFont="1" applyBorder="1" applyAlignment="1">
      <alignment horizontal="center" vertical="center" wrapText="1"/>
    </xf>
    <xf numFmtId="165" fontId="16" fillId="0" borderId="3" xfId="0" applyNumberFormat="1" applyFont="1" applyBorder="1" applyAlignment="1">
      <alignment horizontal="center" vertical="center" wrapText="1"/>
    </xf>
    <xf numFmtId="165" fontId="27" fillId="0" borderId="3" xfId="0" applyNumberFormat="1" applyFont="1" applyBorder="1" applyAlignment="1">
      <alignment horizontal="center" vertical="center" wrapText="1"/>
    </xf>
    <xf numFmtId="168" fontId="16" fillId="2" borderId="4" xfId="0" applyNumberFormat="1" applyFont="1" applyFill="1" applyBorder="1" applyAlignment="1">
      <alignment horizontal="center" vertical="center" wrapText="1"/>
    </xf>
    <xf numFmtId="168" fontId="16" fillId="0" borderId="4" xfId="0" applyNumberFormat="1" applyFont="1" applyBorder="1" applyAlignment="1">
      <alignment horizontal="center" vertical="center"/>
    </xf>
    <xf numFmtId="168" fontId="16" fillId="0" borderId="1" xfId="0" applyNumberFormat="1" applyFont="1" applyBorder="1" applyAlignment="1">
      <alignment horizontal="center" vertical="center"/>
    </xf>
    <xf numFmtId="168" fontId="16" fillId="2" borderId="16" xfId="0" applyNumberFormat="1" applyFont="1" applyFill="1" applyBorder="1" applyAlignment="1">
      <alignment horizontal="center" vertical="center"/>
    </xf>
    <xf numFmtId="168" fontId="16" fillId="0" borderId="3" xfId="0" applyNumberFormat="1" applyFont="1" applyBorder="1" applyAlignment="1">
      <alignment horizontal="center" vertical="center"/>
    </xf>
    <xf numFmtId="0" fontId="11" fillId="0" borderId="2" xfId="0" applyFont="1" applyBorder="1" applyAlignment="1">
      <alignment horizontal="center" wrapText="1"/>
    </xf>
    <xf numFmtId="0" fontId="11" fillId="0" borderId="2" xfId="0" applyFont="1" applyBorder="1" applyAlignment="1">
      <alignment horizontal="center"/>
    </xf>
    <xf numFmtId="0" fontId="11" fillId="0" borderId="40" xfId="0" applyFont="1" applyBorder="1" applyAlignment="1">
      <alignment horizontal="center"/>
    </xf>
    <xf numFmtId="0" fontId="11" fillId="0" borderId="32" xfId="0" applyFont="1" applyBorder="1" applyAlignment="1">
      <alignment horizontal="center"/>
    </xf>
    <xf numFmtId="164" fontId="5" fillId="0" borderId="41" xfId="0" applyNumberFormat="1" applyFont="1" applyBorder="1" applyAlignment="1">
      <alignment horizontal="center" vertical="center" wrapText="1"/>
    </xf>
    <xf numFmtId="164" fontId="16" fillId="0" borderId="16" xfId="0" applyNumberFormat="1" applyFont="1" applyBorder="1" applyAlignment="1">
      <alignment horizontal="center" vertical="center" wrapText="1"/>
    </xf>
    <xf numFmtId="164" fontId="16" fillId="0" borderId="16" xfId="0" applyNumberFormat="1" applyFont="1" applyBorder="1" applyAlignment="1">
      <alignment horizontal="center" vertical="center"/>
    </xf>
    <xf numFmtId="168" fontId="16" fillId="0" borderId="24" xfId="0" applyNumberFormat="1" applyFont="1" applyBorder="1" applyAlignment="1">
      <alignment horizontal="center" vertical="center"/>
    </xf>
    <xf numFmtId="165" fontId="3" fillId="0" borderId="0" xfId="0" applyNumberFormat="1" applyFont="1" applyBorder="1" applyAlignment="1">
      <alignment horizontal="center" wrapText="1"/>
    </xf>
    <xf numFmtId="0" fontId="5" fillId="0" borderId="1" xfId="0" applyFont="1" applyBorder="1" applyAlignment="1">
      <alignment horizontal="center" vertical="center"/>
    </xf>
    <xf numFmtId="0" fontId="30" fillId="0" borderId="1" xfId="0" applyFont="1" applyBorder="1" applyAlignment="1">
      <alignment horizontal="center" vertical="center" wrapText="1"/>
    </xf>
    <xf numFmtId="164" fontId="31" fillId="0" borderId="1" xfId="0" applyNumberFormat="1" applyFont="1" applyBorder="1" applyAlignment="1">
      <alignment horizontal="center" vertical="center" wrapText="1"/>
    </xf>
    <xf numFmtId="164" fontId="32" fillId="0" borderId="1" xfId="0" applyNumberFormat="1" applyFont="1" applyFill="1" applyBorder="1" applyAlignment="1">
      <alignment horizontal="center" vertical="center" wrapText="1"/>
    </xf>
    <xf numFmtId="0" fontId="30" fillId="3" borderId="1" xfId="0" applyFont="1" applyFill="1" applyBorder="1" applyAlignment="1">
      <alignment horizontal="center" vertical="center" wrapText="1"/>
    </xf>
    <xf numFmtId="0" fontId="5" fillId="0" borderId="1" xfId="0" applyFont="1" applyBorder="1" applyAlignment="1">
      <alignment horizontal="center" vertical="center"/>
    </xf>
    <xf numFmtId="3" fontId="30" fillId="0" borderId="1" xfId="0" applyNumberFormat="1" applyFont="1" applyBorder="1" applyAlignment="1">
      <alignment horizontal="center" vertical="center" wrapText="1"/>
    </xf>
    <xf numFmtId="0" fontId="5" fillId="0" borderId="31" xfId="0" applyFont="1" applyBorder="1" applyAlignment="1">
      <alignment horizontal="center" vertical="center" textRotation="90"/>
    </xf>
    <xf numFmtId="164" fontId="5" fillId="0" borderId="34" xfId="0" applyNumberFormat="1" applyFont="1" applyBorder="1" applyAlignment="1">
      <alignment horizontal="center" vertical="center" wrapText="1"/>
    </xf>
    <xf numFmtId="0" fontId="2" fillId="0" borderId="42" xfId="0" applyFont="1" applyBorder="1" applyAlignment="1">
      <alignment horizontal="center" vertical="center" textRotation="90"/>
    </xf>
    <xf numFmtId="0" fontId="10" fillId="0" borderId="43" xfId="0" applyFont="1" applyBorder="1" applyAlignment="1">
      <alignment horizontal="center" vertical="center" textRotation="90"/>
    </xf>
    <xf numFmtId="0" fontId="28" fillId="0" borderId="43" xfId="0" applyFont="1" applyBorder="1" applyAlignment="1">
      <alignment horizontal="center" vertical="center" wrapText="1"/>
    </xf>
    <xf numFmtId="164" fontId="2" fillId="0" borderId="43" xfId="0" applyNumberFormat="1" applyFont="1" applyBorder="1" applyAlignment="1">
      <alignment horizontal="center" vertical="center" wrapText="1"/>
    </xf>
    <xf numFmtId="164" fontId="5" fillId="0" borderId="43" xfId="0" applyNumberFormat="1" applyFont="1" applyBorder="1" applyAlignment="1">
      <alignment horizontal="center" vertical="center" wrapText="1"/>
    </xf>
    <xf numFmtId="164" fontId="5" fillId="0" borderId="44" xfId="0" applyNumberFormat="1" applyFont="1" applyBorder="1" applyAlignment="1">
      <alignment horizontal="center" vertical="center" wrapText="1"/>
    </xf>
    <xf numFmtId="0" fontId="10" fillId="0" borderId="1" xfId="0" applyFont="1" applyBorder="1" applyAlignment="1">
      <alignment horizontal="center" vertical="center" textRotation="90"/>
    </xf>
    <xf numFmtId="0" fontId="28"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34" fillId="0" borderId="0" xfId="1" applyFont="1"/>
    <xf numFmtId="165" fontId="12" fillId="0" borderId="1" xfId="0" applyNumberFormat="1" applyFont="1" applyFill="1" applyBorder="1" applyAlignment="1">
      <alignment horizontal="center" vertical="center"/>
    </xf>
    <xf numFmtId="44" fontId="26" fillId="0" borderId="1" xfId="2" applyFont="1" applyBorder="1" applyAlignment="1">
      <alignment horizontal="center" vertical="center"/>
    </xf>
    <xf numFmtId="44" fontId="26" fillId="0" borderId="3" xfId="2" applyFont="1" applyBorder="1" applyAlignment="1">
      <alignment horizontal="center" vertical="center" wrapText="1"/>
    </xf>
    <xf numFmtId="44" fontId="26" fillId="0" borderId="1" xfId="2" applyFont="1" applyBorder="1" applyAlignment="1">
      <alignment horizontal="center" vertical="center" wrapText="1"/>
    </xf>
    <xf numFmtId="44" fontId="0" fillId="0" borderId="0" xfId="2" applyFont="1"/>
    <xf numFmtId="44" fontId="12" fillId="0" borderId="1" xfId="2" applyFont="1" applyBorder="1" applyAlignment="1"/>
    <xf numFmtId="0" fontId="12" fillId="0" borderId="1" xfId="0" applyFont="1" applyBorder="1"/>
    <xf numFmtId="0" fontId="12" fillId="0" borderId="16" xfId="0" applyFont="1" applyBorder="1"/>
    <xf numFmtId="0" fontId="36" fillId="0" borderId="0" xfId="0" applyFont="1" applyAlignment="1">
      <alignment horizontal="center"/>
    </xf>
    <xf numFmtId="165" fontId="12" fillId="0" borderId="16" xfId="0" applyNumberFormat="1" applyFont="1" applyBorder="1" applyAlignment="1">
      <alignment horizontal="center" vertical="center"/>
    </xf>
    <xf numFmtId="165" fontId="37" fillId="2" borderId="3" xfId="0" applyNumberFormat="1" applyFont="1" applyFill="1" applyBorder="1" applyAlignment="1">
      <alignment horizontal="center" vertical="center"/>
    </xf>
    <xf numFmtId="165" fontId="37" fillId="0" borderId="3" xfId="0" applyNumberFormat="1" applyFont="1" applyFill="1" applyBorder="1" applyAlignment="1">
      <alignment horizontal="center" vertical="center"/>
    </xf>
    <xf numFmtId="165" fontId="37" fillId="0" borderId="16" xfId="0" applyNumberFormat="1" applyFont="1" applyFill="1" applyBorder="1" applyAlignment="1">
      <alignment horizontal="center" vertical="center"/>
    </xf>
    <xf numFmtId="165" fontId="38" fillId="0" borderId="16" xfId="0" applyNumberFormat="1" applyFont="1" applyFill="1" applyBorder="1" applyAlignment="1">
      <alignment horizontal="center" vertical="center"/>
    </xf>
    <xf numFmtId="165" fontId="38" fillId="0" borderId="4" xfId="0" applyNumberFormat="1" applyFont="1" applyBorder="1" applyAlignment="1">
      <alignment horizontal="center" vertical="center"/>
    </xf>
    <xf numFmtId="0" fontId="30" fillId="0" borderId="3" xfId="0" applyFont="1" applyBorder="1" applyAlignment="1">
      <alignment horizontal="center" vertical="center" wrapText="1"/>
    </xf>
    <xf numFmtId="164" fontId="32" fillId="0" borderId="3" xfId="0" applyNumberFormat="1" applyFont="1" applyFill="1" applyBorder="1" applyAlignment="1">
      <alignment horizontal="center" vertical="center" wrapText="1"/>
    </xf>
    <xf numFmtId="0" fontId="30" fillId="3" borderId="3" xfId="0" applyFont="1" applyFill="1" applyBorder="1" applyAlignment="1">
      <alignment horizontal="center" vertical="center" wrapText="1"/>
    </xf>
    <xf numFmtId="164" fontId="31" fillId="0" borderId="3" xfId="0" applyNumberFormat="1" applyFont="1" applyBorder="1" applyAlignment="1">
      <alignment horizontal="center" vertical="center" wrapText="1"/>
    </xf>
    <xf numFmtId="0" fontId="39" fillId="0" borderId="2" xfId="0" applyFont="1" applyBorder="1" applyAlignment="1">
      <alignment horizontal="center" vertical="center"/>
    </xf>
    <xf numFmtId="164" fontId="27" fillId="0" borderId="3" xfId="0" applyNumberFormat="1" applyFont="1" applyBorder="1" applyAlignment="1">
      <alignment horizontal="center" vertical="center"/>
    </xf>
    <xf numFmtId="165" fontId="27" fillId="0" borderId="4" xfId="0" applyNumberFormat="1" applyFont="1" applyBorder="1" applyAlignment="1">
      <alignment horizontal="center" vertical="center"/>
    </xf>
    <xf numFmtId="167" fontId="27" fillId="0" borderId="3" xfId="2" applyNumberFormat="1" applyFont="1" applyBorder="1" applyAlignment="1">
      <alignment horizontal="center" vertical="center" wrapText="1"/>
    </xf>
    <xf numFmtId="165" fontId="27" fillId="0" borderId="3" xfId="0" applyNumberFormat="1" applyFont="1" applyBorder="1" applyAlignment="1">
      <alignment horizontal="center" vertical="center"/>
    </xf>
    <xf numFmtId="164" fontId="27" fillId="0" borderId="4" xfId="0" applyNumberFormat="1" applyFont="1" applyBorder="1" applyAlignment="1">
      <alignment horizontal="center" vertical="center" wrapText="1"/>
    </xf>
    <xf numFmtId="0" fontId="40" fillId="0" borderId="1" xfId="0" applyFont="1" applyBorder="1" applyAlignment="1">
      <alignment horizontal="center" vertical="center"/>
    </xf>
    <xf numFmtId="167" fontId="41" fillId="0" borderId="3" xfId="2" applyNumberFormat="1" applyFont="1" applyBorder="1" applyAlignment="1">
      <alignment horizontal="center" vertical="center" wrapText="1"/>
    </xf>
    <xf numFmtId="44" fontId="42" fillId="0" borderId="5" xfId="2" applyFont="1" applyBorder="1" applyAlignment="1">
      <alignment horizontal="center" vertical="center" wrapText="1"/>
    </xf>
    <xf numFmtId="0" fontId="14" fillId="0" borderId="1" xfId="0" applyFont="1" applyBorder="1" applyAlignment="1">
      <alignment horizontal="center" vertical="center" wrapText="1"/>
    </xf>
    <xf numFmtId="165" fontId="41" fillId="0" borderId="3" xfId="0" applyNumberFormat="1" applyFont="1" applyBorder="1" applyAlignment="1">
      <alignment horizontal="center" vertical="center"/>
    </xf>
    <xf numFmtId="0" fontId="30" fillId="0" borderId="4" xfId="0" applyFont="1" applyBorder="1" applyAlignment="1">
      <alignment horizontal="center" vertical="center" wrapText="1"/>
    </xf>
    <xf numFmtId="0" fontId="30" fillId="0" borderId="45" xfId="0" applyFont="1" applyBorder="1" applyAlignment="1">
      <alignment horizontal="center" vertical="center" wrapText="1"/>
    </xf>
    <xf numFmtId="0" fontId="5" fillId="0" borderId="32" xfId="0" applyFont="1" applyBorder="1" applyAlignment="1">
      <alignment horizontal="center"/>
    </xf>
    <xf numFmtId="0" fontId="5" fillId="0" borderId="33" xfId="0" applyFont="1" applyBorder="1" applyAlignment="1">
      <alignment horizontal="center"/>
    </xf>
    <xf numFmtId="0" fontId="5" fillId="0" borderId="3" xfId="0" applyFont="1" applyBorder="1" applyAlignment="1">
      <alignment horizontal="center"/>
    </xf>
    <xf numFmtId="0" fontId="35" fillId="0" borderId="0" xfId="0" applyFont="1" applyBorder="1" applyAlignment="1">
      <alignment horizontal="center"/>
    </xf>
    <xf numFmtId="0" fontId="35" fillId="0" borderId="34" xfId="0" applyFont="1" applyBorder="1" applyAlignment="1">
      <alignment horizontal="center"/>
    </xf>
    <xf numFmtId="164" fontId="9" fillId="0" borderId="2" xfId="1" applyNumberFormat="1" applyBorder="1" applyAlignment="1">
      <alignment horizontal="center"/>
    </xf>
    <xf numFmtId="164" fontId="3" fillId="0" borderId="3" xfId="0" applyNumberFormat="1" applyFont="1" applyBorder="1" applyAlignment="1">
      <alignment horizontal="center"/>
    </xf>
    <xf numFmtId="164" fontId="9" fillId="0" borderId="3" xfId="1" applyNumberFormat="1" applyBorder="1" applyAlignment="1">
      <alignment horizontal="center"/>
    </xf>
    <xf numFmtId="0" fontId="6" fillId="0" borderId="2" xfId="0" applyFont="1" applyBorder="1" applyAlignment="1">
      <alignment horizontal="center"/>
    </xf>
    <xf numFmtId="0" fontId="6" fillId="0" borderId="33" xfId="0" applyFont="1" applyBorder="1" applyAlignment="1">
      <alignment horizontal="center"/>
    </xf>
    <xf numFmtId="0" fontId="6" fillId="0" borderId="3"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center"/>
    </xf>
    <xf numFmtId="0" fontId="5" fillId="0" borderId="13" xfId="0" applyFont="1" applyBorder="1" applyAlignment="1">
      <alignment horizontal="center"/>
    </xf>
    <xf numFmtId="0" fontId="5" fillId="0" borderId="12"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0" xfId="0" applyFont="1" applyBorder="1" applyAlignment="1">
      <alignment horizontal="left" vertical="center"/>
    </xf>
    <xf numFmtId="0" fontId="5" fillId="0" borderId="19" xfId="0" applyFont="1" applyBorder="1" applyAlignment="1">
      <alignment horizont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1" xfId="0" applyFont="1" applyBorder="1" applyAlignment="1">
      <alignment horizontal="center" vertical="center"/>
    </xf>
    <xf numFmtId="0" fontId="4" fillId="0" borderId="1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39" xfId="0" applyFont="1" applyBorder="1" applyAlignment="1">
      <alignment horizontal="center" vertical="center"/>
    </xf>
    <xf numFmtId="0" fontId="5" fillId="0" borderId="11"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38" xfId="0" applyFont="1" applyBorder="1" applyAlignment="1">
      <alignment horizontal="center" vertical="center"/>
    </xf>
    <xf numFmtId="0" fontId="5" fillId="0" borderId="29" xfId="0" applyFont="1" applyBorder="1" applyAlignment="1">
      <alignment horizontal="center"/>
    </xf>
    <xf numFmtId="0" fontId="5" fillId="0" borderId="12" xfId="0" applyFont="1" applyBorder="1" applyAlignment="1">
      <alignment horizontal="center" vertical="center"/>
    </xf>
    <xf numFmtId="164" fontId="14" fillId="0" borderId="1" xfId="0" applyNumberFormat="1" applyFont="1" applyBorder="1" applyAlignment="1">
      <alignment horizontal="center" vertical="center"/>
    </xf>
    <xf numFmtId="0" fontId="5" fillId="0" borderId="12" xfId="0" applyFont="1" applyBorder="1" applyAlignment="1">
      <alignment horizontal="center"/>
    </xf>
    <xf numFmtId="164" fontId="9" fillId="0" borderId="1" xfId="1" applyNumberFormat="1" applyBorder="1" applyAlignment="1">
      <alignment horizontal="center"/>
    </xf>
    <xf numFmtId="164" fontId="15" fillId="0" borderId="1" xfId="1" applyNumberFormat="1" applyFont="1" applyBorder="1" applyAlignment="1">
      <alignment horizontal="center"/>
    </xf>
    <xf numFmtId="164" fontId="9" fillId="0" borderId="1" xfId="1" applyNumberFormat="1" applyBorder="1" applyAlignment="1">
      <alignment horizontal="center" wrapText="1"/>
    </xf>
    <xf numFmtId="164" fontId="22" fillId="0" borderId="1" xfId="1" applyNumberFormat="1" applyFont="1" applyBorder="1" applyAlignment="1">
      <alignment horizontal="center"/>
    </xf>
    <xf numFmtId="0" fontId="9" fillId="0" borderId="2" xfId="1" applyBorder="1" applyAlignment="1">
      <alignment horizontal="center"/>
    </xf>
    <xf numFmtId="0" fontId="3" fillId="0" borderId="3" xfId="0" applyFont="1" applyBorder="1" applyAlignment="1">
      <alignment horizontal="center"/>
    </xf>
    <xf numFmtId="0" fontId="18" fillId="0" borderId="0" xfId="0" applyFont="1" applyAlignment="1">
      <alignment horizontal="center"/>
    </xf>
    <xf numFmtId="0" fontId="8" fillId="0" borderId="0" xfId="0" applyFont="1" applyAlignment="1">
      <alignment horizontal="center" vertical="center"/>
    </xf>
    <xf numFmtId="0" fontId="5" fillId="0" borderId="20"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Border="1" applyAlignment="1">
      <alignment horizontal="center"/>
    </xf>
  </cellXfs>
  <cellStyles count="3">
    <cellStyle name="Hiperlink" xfId="1" builtinId="8"/>
    <cellStyle name="Mo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google.com/search?q=QUAL+TELEFONE+DA+EMPRESA+PAULINOR&amp;sca_esv=378a656012f4430f&amp;ei=atxxZo_VH9rN1sQPrNKKsAo&amp;ved=0ahUKEwiPsqGM7uWGAxXappUCHSypAqYQ4dUDCBA&amp;uact=5&amp;oq=QUAL+TELEFONE+DA+EMPRESA+PAULINOR&amp;gs_lp=Egxnd3Mtd2l6LXNlcnAiIVFVQUwgVEVMRUZPTkUgREEgRU1QUkVTQSBQQVVMSU5PUjIIECEYoAEYwwRIoSNQqwZYsRRwAXgAkAEAmAGeAaAB3weqAQMwLji4AQPIAQD4AQGYAgigAvoHwgIKECEYoAEYwwQYCpgDAIgGAZIHAzAuOKAHkhw&amp;sclient=gws-wiz-serp" TargetMode="External"/><Relationship Id="rId13" Type="http://schemas.openxmlformats.org/officeDocument/2006/relationships/hyperlink" Target="mailto:jaquesabioni@gmail.com" TargetMode="External"/><Relationship Id="rId18" Type="http://schemas.openxmlformats.org/officeDocument/2006/relationships/hyperlink" Target="mailto:silmara.almeida78@hotmail.com" TargetMode="External"/><Relationship Id="rId3" Type="http://schemas.openxmlformats.org/officeDocument/2006/relationships/hyperlink" Target="mailto:rafael.thiara@gmail.com" TargetMode="External"/><Relationship Id="rId21" Type="http://schemas.openxmlformats.org/officeDocument/2006/relationships/hyperlink" Target="mailto:mguaira@bol.com.br" TargetMode="External"/><Relationship Id="rId7" Type="http://schemas.openxmlformats.org/officeDocument/2006/relationships/hyperlink" Target="mailto:contato@paulinor.com.br" TargetMode="External"/><Relationship Id="rId12" Type="http://schemas.openxmlformats.org/officeDocument/2006/relationships/hyperlink" Target="mailto:contato@r3ds.com.br" TargetMode="External"/><Relationship Id="rId17" Type="http://schemas.openxmlformats.org/officeDocument/2006/relationships/hyperlink" Target="mailto:LATICINIOSKATYARA@UOL.COM.BR" TargetMode="External"/><Relationship Id="rId2" Type="http://schemas.openxmlformats.org/officeDocument/2006/relationships/hyperlink" Target="mailto:vendas8059@contabilista.com.br" TargetMode="External"/><Relationship Id="rId16" Type="http://schemas.openxmlformats.org/officeDocument/2006/relationships/hyperlink" Target="mailto:josegabrieldovale@hotmail.com%20-" TargetMode="External"/><Relationship Id="rId20" Type="http://schemas.openxmlformats.org/officeDocument/2006/relationships/hyperlink" Target="mailto:Taisisabelle2024@hotmail.com" TargetMode="External"/><Relationship Id="rId1" Type="http://schemas.openxmlformats.org/officeDocument/2006/relationships/hyperlink" Target="mailto:fgsolucoesempresariais@gmail.com" TargetMode="External"/><Relationship Id="rId6" Type="http://schemas.openxmlformats.org/officeDocument/2006/relationships/hyperlink" Target="mailto:francihigor@outlook.com" TargetMode="External"/><Relationship Id="rId11" Type="http://schemas.openxmlformats.org/officeDocument/2006/relationships/hyperlink" Target="mailto:megamix@megamix.ind.br" TargetMode="External"/><Relationship Id="rId24" Type="http://schemas.openxmlformats.org/officeDocument/2006/relationships/printerSettings" Target="../printerSettings/printerSettings1.bin"/><Relationship Id="rId5" Type="http://schemas.openxmlformats.org/officeDocument/2006/relationships/hyperlink" Target="mailto:bcgalimentos.cp@gmail.com" TargetMode="External"/><Relationship Id="rId15" Type="http://schemas.openxmlformats.org/officeDocument/2006/relationships/hyperlink" Target="mailto:vendas@edluma.com.br" TargetMode="External"/><Relationship Id="rId23" Type="http://schemas.openxmlformats.org/officeDocument/2006/relationships/hyperlink" Target="mailto:mguaira@bol.com.br" TargetMode="External"/><Relationship Id="rId10" Type="http://schemas.openxmlformats.org/officeDocument/2006/relationships/hyperlink" Target="mailto:atendimento@sacmondelez.com.br" TargetMode="External"/><Relationship Id="rId19" Type="http://schemas.openxmlformats.org/officeDocument/2006/relationships/hyperlink" Target="mailto:toninho.supermercado@hotmail.com" TargetMode="External"/><Relationship Id="rId4" Type="http://schemas.openxmlformats.org/officeDocument/2006/relationships/hyperlink" Target="mailto:cafegraopuro@hotmail.com" TargetMode="External"/><Relationship Id="rId9" Type="http://schemas.openxmlformats.org/officeDocument/2006/relationships/hyperlink" Target="mailto:vendas@disnorte.com.br" TargetMode="External"/><Relationship Id="rId14" Type="http://schemas.openxmlformats.org/officeDocument/2006/relationships/hyperlink" Target="mailto:ecommerce@jumboalimentos.com.br" TargetMode="External"/><Relationship Id="rId22" Type="http://schemas.openxmlformats.org/officeDocument/2006/relationships/hyperlink" Target="mailto:MARTINSESCRITORIO@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apoioentrega.com/223185" TargetMode="External"/><Relationship Id="rId7" Type="http://schemas.openxmlformats.org/officeDocument/2006/relationships/printerSettings" Target="../printerSettings/printerSettings4.bin"/><Relationship Id="rId2" Type="http://schemas.openxmlformats.org/officeDocument/2006/relationships/hyperlink" Target="https://www.destromacro.com.br/produto/achocolatado-apti-400g-72080" TargetMode="External"/><Relationship Id="rId1" Type="http://schemas.openxmlformats.org/officeDocument/2006/relationships/hyperlink" Target="https://www.destromacro.com.br/produto/achocolatado-apti-400g-72080" TargetMode="External"/><Relationship Id="rId6" Type="http://schemas.openxmlformats.org/officeDocument/2006/relationships/hyperlink" Target="https://www.cunhapan.com.br/checkout/cart" TargetMode="External"/><Relationship Id="rId5" Type="http://schemas.openxmlformats.org/officeDocument/2006/relationships/hyperlink" Target="https://lojacentraldealimentos.com.br/index.php/catalog/product/view/id/4203/s/farinha-de-trigo-especial-tipo-1-nordeste-25kg/?gad_source=1&amp;gclid=EAIaIQobChMIy_fH3s6LhwMVpxetBh0fMgpkEAQYBSABEgKlDfD_BwE" TargetMode="External"/><Relationship Id="rId4" Type="http://schemas.openxmlformats.org/officeDocument/2006/relationships/hyperlink" Target="https://debetti.com.br/products/bifinho-extra-limpo?_pos=5&amp;_sid=e5db111a3&amp;_ss=r"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222"/>
  <sheetViews>
    <sheetView showGridLines="0" tabSelected="1" topLeftCell="B1" zoomScale="90" zoomScaleNormal="90" workbookViewId="0">
      <selection activeCell="C4" sqref="C4"/>
    </sheetView>
  </sheetViews>
  <sheetFormatPr defaultRowHeight="15" x14ac:dyDescent="0.25"/>
  <cols>
    <col min="1" max="1" width="4.7109375" style="3" hidden="1" customWidth="1"/>
    <col min="2" max="2" width="4.42578125" style="9" customWidth="1"/>
    <col min="3" max="3" width="6.5703125" style="55" customWidth="1"/>
    <col min="4" max="4" width="11" style="55" customWidth="1"/>
    <col min="5" max="5" width="65.85546875" style="84" customWidth="1"/>
    <col min="6" max="6" width="12.5703125" style="1" customWidth="1"/>
    <col min="7" max="7" width="12.85546875" style="1" customWidth="1"/>
    <col min="8" max="8" width="12.5703125" style="1" customWidth="1"/>
    <col min="9" max="9" width="12.28515625" style="1" customWidth="1"/>
    <col min="10" max="10" width="11.140625" style="82" customWidth="1"/>
    <col min="11" max="11" width="8.7109375" style="1" customWidth="1"/>
    <col min="12" max="12" width="13.28515625" style="1" customWidth="1"/>
    <col min="13" max="13" width="13.7109375" style="1" customWidth="1"/>
    <col min="14" max="14" width="15.7109375" style="99" customWidth="1"/>
    <col min="15" max="15" width="46.140625" style="6" customWidth="1"/>
    <col min="16" max="41" width="9.140625" style="6"/>
    <col min="42" max="16384" width="9.140625" style="3"/>
  </cols>
  <sheetData>
    <row r="1" spans="1:41" s="5" customFormat="1" ht="29.25" customHeight="1" thickBot="1" x14ac:dyDescent="0.25">
      <c r="A1" s="204" t="s">
        <v>5</v>
      </c>
      <c r="B1" s="205"/>
      <c r="C1" s="205"/>
      <c r="D1" s="205"/>
      <c r="E1" s="205"/>
      <c r="F1" s="205"/>
      <c r="G1" s="205"/>
      <c r="H1" s="205"/>
      <c r="I1" s="205"/>
      <c r="J1" s="205"/>
      <c r="K1" s="205"/>
      <c r="L1" s="205"/>
      <c r="M1" s="205"/>
      <c r="N1" s="206"/>
      <c r="O1" s="6"/>
      <c r="P1" s="6"/>
      <c r="Q1" s="6"/>
      <c r="R1" s="6"/>
      <c r="S1" s="6"/>
      <c r="T1" s="6"/>
      <c r="U1" s="6"/>
      <c r="V1" s="6"/>
      <c r="W1" s="6"/>
      <c r="X1" s="6"/>
      <c r="Y1" s="6"/>
      <c r="Z1" s="6"/>
      <c r="AA1" s="6"/>
      <c r="AB1" s="6"/>
      <c r="AC1" s="6"/>
      <c r="AD1" s="6"/>
      <c r="AE1" s="6"/>
      <c r="AF1" s="6"/>
      <c r="AG1" s="6"/>
      <c r="AH1" s="6"/>
      <c r="AI1" s="6"/>
      <c r="AJ1" s="6"/>
      <c r="AK1" s="6"/>
      <c r="AL1" s="6"/>
      <c r="AM1" s="6"/>
      <c r="AN1" s="6"/>
      <c r="AO1" s="6"/>
    </row>
    <row r="2" spans="1:41" s="7" customFormat="1" ht="70.5" customHeight="1" thickBot="1" x14ac:dyDescent="0.25">
      <c r="A2" s="68" t="s">
        <v>12</v>
      </c>
      <c r="B2" s="70" t="s">
        <v>0</v>
      </c>
      <c r="C2" s="71" t="s">
        <v>2</v>
      </c>
      <c r="D2" s="71" t="s">
        <v>42</v>
      </c>
      <c r="E2" s="85" t="s">
        <v>1</v>
      </c>
      <c r="F2" s="72" t="s">
        <v>6</v>
      </c>
      <c r="G2" s="72" t="s">
        <v>7</v>
      </c>
      <c r="H2" s="73" t="s">
        <v>8</v>
      </c>
      <c r="I2" s="73" t="s">
        <v>9</v>
      </c>
      <c r="J2" s="77" t="s">
        <v>10</v>
      </c>
      <c r="K2" s="73" t="s">
        <v>30</v>
      </c>
      <c r="L2" s="73" t="s">
        <v>21</v>
      </c>
      <c r="M2" s="98" t="s">
        <v>26</v>
      </c>
      <c r="N2" s="102" t="s">
        <v>3</v>
      </c>
      <c r="O2" s="6"/>
      <c r="P2" s="6"/>
      <c r="Q2" s="6"/>
      <c r="R2" s="6"/>
      <c r="S2" s="6"/>
      <c r="T2" s="6"/>
      <c r="U2" s="6"/>
      <c r="V2" s="6"/>
      <c r="W2" s="6"/>
      <c r="X2" s="6"/>
      <c r="Y2" s="6"/>
      <c r="Z2" s="6"/>
      <c r="AA2" s="6"/>
      <c r="AB2" s="6"/>
      <c r="AC2" s="6"/>
      <c r="AD2" s="6"/>
      <c r="AE2" s="6"/>
      <c r="AF2" s="6"/>
      <c r="AG2" s="6"/>
      <c r="AH2" s="6"/>
      <c r="AI2" s="6"/>
      <c r="AJ2" s="6"/>
      <c r="AK2" s="6"/>
      <c r="AL2" s="6"/>
      <c r="AM2" s="6"/>
      <c r="AN2" s="6"/>
      <c r="AO2" s="6"/>
    </row>
    <row r="3" spans="1:41" s="50" customFormat="1" ht="36" customHeight="1" thickBot="1" x14ac:dyDescent="0.25">
      <c r="A3" s="54"/>
      <c r="B3" s="69">
        <v>1</v>
      </c>
      <c r="C3" s="176">
        <v>450</v>
      </c>
      <c r="D3" s="62">
        <v>463554</v>
      </c>
      <c r="E3" s="127" t="s">
        <v>242</v>
      </c>
      <c r="F3" s="97">
        <v>5.12</v>
      </c>
      <c r="G3" s="87">
        <v>20.350000000000001</v>
      </c>
      <c r="H3" s="87">
        <v>8.2799999999999994</v>
      </c>
      <c r="I3" s="87">
        <v>8.84</v>
      </c>
      <c r="J3" s="88">
        <v>3.93</v>
      </c>
      <c r="K3" s="89"/>
      <c r="L3" s="86">
        <f>ROUND(AVERAGE(F3:K3),3)</f>
        <v>9.3040000000000003</v>
      </c>
      <c r="M3" s="101">
        <f>ROUND((AVERAGE(F3:K3)),2)</f>
        <v>9.3000000000000007</v>
      </c>
      <c r="N3" s="103">
        <f>(C3*M3)</f>
        <v>4185</v>
      </c>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row>
    <row r="4" spans="1:41" ht="30.75" customHeight="1" thickBot="1" x14ac:dyDescent="0.25">
      <c r="A4" s="53"/>
      <c r="B4" s="49">
        <v>2</v>
      </c>
      <c r="C4" s="132">
        <v>2700</v>
      </c>
      <c r="D4" s="56">
        <v>463989</v>
      </c>
      <c r="E4" s="127" t="s">
        <v>48</v>
      </c>
      <c r="F4" s="23">
        <v>18.350000000000001</v>
      </c>
      <c r="G4" s="87">
        <v>18.32</v>
      </c>
      <c r="H4" s="87">
        <v>15.73</v>
      </c>
      <c r="I4" s="87">
        <v>10.19</v>
      </c>
      <c r="J4" s="95">
        <v>17.850000000000001</v>
      </c>
      <c r="K4" s="90"/>
      <c r="L4" s="86">
        <f t="shared" ref="L4:L67" si="0">ROUND(AVERAGE(F4:K4),3)</f>
        <v>16.088000000000001</v>
      </c>
      <c r="M4" s="101">
        <f t="shared" ref="M4:M67" si="1">ROUND((AVERAGE(F4:K4)),2)</f>
        <v>16.09</v>
      </c>
      <c r="N4" s="103">
        <f t="shared" ref="N4:N67" si="2">(C4*M4)</f>
        <v>43443</v>
      </c>
    </row>
    <row r="5" spans="1:41" s="5" customFormat="1" ht="81" customHeight="1" thickBot="1" x14ac:dyDescent="0.25">
      <c r="A5" s="51"/>
      <c r="B5" s="52">
        <v>3</v>
      </c>
      <c r="C5" s="127">
        <v>150</v>
      </c>
      <c r="D5" s="57">
        <v>463990</v>
      </c>
      <c r="E5" s="128" t="s">
        <v>49</v>
      </c>
      <c r="F5" s="96">
        <v>5.42</v>
      </c>
      <c r="G5" s="87">
        <v>4.08</v>
      </c>
      <c r="H5" s="87">
        <v>6.46</v>
      </c>
      <c r="I5" s="87">
        <v>4.6900000000000004</v>
      </c>
      <c r="J5" s="94">
        <v>4.03</v>
      </c>
      <c r="K5" s="91"/>
      <c r="L5" s="86">
        <f t="shared" si="0"/>
        <v>4.9359999999999999</v>
      </c>
      <c r="M5" s="101">
        <f t="shared" si="1"/>
        <v>4.9400000000000004</v>
      </c>
      <c r="N5" s="103">
        <f t="shared" si="2"/>
        <v>741.00000000000011</v>
      </c>
      <c r="O5" s="6"/>
      <c r="P5" s="6"/>
      <c r="Q5" s="6"/>
      <c r="R5" s="6"/>
      <c r="S5" s="6"/>
      <c r="T5" s="6"/>
      <c r="U5" s="6"/>
      <c r="V5" s="6"/>
      <c r="W5" s="6"/>
      <c r="X5" s="6"/>
      <c r="Y5" s="6"/>
      <c r="Z5" s="6"/>
      <c r="AA5" s="6"/>
      <c r="AB5" s="6"/>
      <c r="AC5" s="6"/>
      <c r="AD5" s="6"/>
      <c r="AE5" s="6"/>
      <c r="AF5" s="6"/>
      <c r="AG5" s="6"/>
      <c r="AH5" s="6"/>
      <c r="AI5" s="6"/>
      <c r="AJ5" s="6"/>
      <c r="AK5" s="6"/>
      <c r="AL5" s="6"/>
      <c r="AM5" s="6"/>
      <c r="AN5" s="6"/>
      <c r="AO5" s="6"/>
    </row>
    <row r="6" spans="1:41" ht="77.25" customHeight="1" thickBot="1" x14ac:dyDescent="0.25">
      <c r="A6" s="12"/>
      <c r="B6" s="49">
        <v>4</v>
      </c>
      <c r="C6" s="127">
        <v>14</v>
      </c>
      <c r="D6" s="58">
        <v>236196</v>
      </c>
      <c r="E6" s="128" t="s">
        <v>50</v>
      </c>
      <c r="F6" s="92">
        <v>6.94</v>
      </c>
      <c r="G6" s="87">
        <v>8.5299999999999994</v>
      </c>
      <c r="H6" s="87">
        <v>9.0500000000000007</v>
      </c>
      <c r="I6" s="87">
        <v>8.2799999999999994</v>
      </c>
      <c r="J6" s="94"/>
      <c r="K6" s="93"/>
      <c r="L6" s="86">
        <f t="shared" si="0"/>
        <v>8.1999999999999993</v>
      </c>
      <c r="M6" s="101">
        <f t="shared" si="1"/>
        <v>8.1999999999999993</v>
      </c>
      <c r="N6" s="103">
        <f t="shared" si="2"/>
        <v>114.79999999999998</v>
      </c>
    </row>
    <row r="7" spans="1:41" ht="37.5" customHeight="1" thickBot="1" x14ac:dyDescent="0.25">
      <c r="A7" s="12"/>
      <c r="B7" s="48">
        <v>5</v>
      </c>
      <c r="C7" s="127">
        <v>298</v>
      </c>
      <c r="D7" s="58">
        <v>459077</v>
      </c>
      <c r="E7" s="127" t="s">
        <v>51</v>
      </c>
      <c r="F7" s="92">
        <v>6.41</v>
      </c>
      <c r="G7" s="87">
        <v>4.79</v>
      </c>
      <c r="H7" s="87">
        <v>8.27</v>
      </c>
      <c r="I7" s="87">
        <v>12.47</v>
      </c>
      <c r="J7" s="94">
        <v>5.86</v>
      </c>
      <c r="K7" s="93"/>
      <c r="L7" s="86">
        <f t="shared" si="0"/>
        <v>7.56</v>
      </c>
      <c r="M7" s="101">
        <f t="shared" si="1"/>
        <v>7.56</v>
      </c>
      <c r="N7" s="103">
        <f t="shared" si="2"/>
        <v>2252.88</v>
      </c>
    </row>
    <row r="8" spans="1:41" ht="39" customHeight="1" thickBot="1" x14ac:dyDescent="0.25">
      <c r="A8" s="12"/>
      <c r="B8" s="48">
        <v>6</v>
      </c>
      <c r="C8" s="132">
        <v>1760</v>
      </c>
      <c r="D8" s="165">
        <v>458904</v>
      </c>
      <c r="E8" s="127" t="s">
        <v>52</v>
      </c>
      <c r="F8" s="166">
        <v>21.28</v>
      </c>
      <c r="G8" s="167">
        <v>25.75</v>
      </c>
      <c r="H8" s="167">
        <v>24.92</v>
      </c>
      <c r="I8" s="167">
        <v>39.75</v>
      </c>
      <c r="J8" s="168">
        <v>27.62</v>
      </c>
      <c r="K8" s="175"/>
      <c r="L8" s="86">
        <f t="shared" si="0"/>
        <v>27.864000000000001</v>
      </c>
      <c r="M8" s="101">
        <f t="shared" si="1"/>
        <v>27.86</v>
      </c>
      <c r="N8" s="103">
        <f t="shared" si="2"/>
        <v>49033.599999999999</v>
      </c>
      <c r="O8" s="6" t="s">
        <v>297</v>
      </c>
    </row>
    <row r="9" spans="1:41" ht="45" customHeight="1" thickBot="1" x14ac:dyDescent="0.25">
      <c r="A9" s="12"/>
      <c r="B9" s="48">
        <v>7</v>
      </c>
      <c r="C9" s="127">
        <v>390</v>
      </c>
      <c r="D9" s="58">
        <v>463696</v>
      </c>
      <c r="E9" s="127" t="s">
        <v>53</v>
      </c>
      <c r="F9" s="92">
        <v>23.37</v>
      </c>
      <c r="G9" s="87">
        <v>37</v>
      </c>
      <c r="H9" s="87">
        <v>51.47</v>
      </c>
      <c r="I9" s="87">
        <v>51.94</v>
      </c>
      <c r="J9" s="94">
        <v>37.799999999999997</v>
      </c>
      <c r="K9" s="93"/>
      <c r="L9" s="86">
        <f t="shared" si="0"/>
        <v>40.316000000000003</v>
      </c>
      <c r="M9" s="101">
        <f t="shared" si="1"/>
        <v>40.32</v>
      </c>
      <c r="N9" s="103">
        <f t="shared" si="2"/>
        <v>15724.8</v>
      </c>
    </row>
    <row r="10" spans="1:41" ht="36.75" customHeight="1" thickBot="1" x14ac:dyDescent="0.25">
      <c r="A10" s="12"/>
      <c r="B10" s="48">
        <v>8</v>
      </c>
      <c r="C10" s="127">
        <v>520</v>
      </c>
      <c r="D10" s="58">
        <v>463707</v>
      </c>
      <c r="E10" s="127" t="s">
        <v>54</v>
      </c>
      <c r="F10" s="92">
        <v>11.99</v>
      </c>
      <c r="G10" s="87">
        <v>26.2</v>
      </c>
      <c r="H10" s="87">
        <v>17.59</v>
      </c>
      <c r="I10" s="87">
        <v>7.91</v>
      </c>
      <c r="J10" s="94">
        <v>17.68</v>
      </c>
      <c r="K10" s="93"/>
      <c r="L10" s="86">
        <f t="shared" si="0"/>
        <v>16.274000000000001</v>
      </c>
      <c r="M10" s="101">
        <f t="shared" si="1"/>
        <v>16.27</v>
      </c>
      <c r="N10" s="103">
        <f t="shared" si="2"/>
        <v>8460.4</v>
      </c>
    </row>
    <row r="11" spans="1:41" ht="39" customHeight="1" thickBot="1" x14ac:dyDescent="0.25">
      <c r="A11" s="12"/>
      <c r="B11" s="48">
        <v>9</v>
      </c>
      <c r="C11" s="127">
        <v>710</v>
      </c>
      <c r="D11" s="74">
        <v>474370</v>
      </c>
      <c r="E11" s="127" t="s">
        <v>55</v>
      </c>
      <c r="F11" s="92">
        <v>8.8699999999999992</v>
      </c>
      <c r="G11" s="87"/>
      <c r="H11" s="87">
        <v>13.22</v>
      </c>
      <c r="I11" s="87">
        <v>7.58</v>
      </c>
      <c r="J11" s="94">
        <v>26.37</v>
      </c>
      <c r="K11" s="93"/>
      <c r="L11" s="86">
        <f t="shared" si="0"/>
        <v>14.01</v>
      </c>
      <c r="M11" s="101">
        <f t="shared" si="1"/>
        <v>14.01</v>
      </c>
      <c r="N11" s="103">
        <f t="shared" si="2"/>
        <v>9947.1</v>
      </c>
    </row>
    <row r="12" spans="1:41" ht="39" customHeight="1" thickBot="1" x14ac:dyDescent="0.25">
      <c r="A12" s="12"/>
      <c r="B12" s="48">
        <v>10</v>
      </c>
      <c r="C12" s="127">
        <v>730</v>
      </c>
      <c r="D12" s="58">
        <v>48334</v>
      </c>
      <c r="E12" s="127" t="s">
        <v>56</v>
      </c>
      <c r="F12" s="92">
        <v>11.5</v>
      </c>
      <c r="G12" s="87"/>
      <c r="H12" s="87">
        <v>20.39</v>
      </c>
      <c r="I12" s="87">
        <v>12.04</v>
      </c>
      <c r="J12" s="94">
        <v>14.33</v>
      </c>
      <c r="K12" s="93"/>
      <c r="L12" s="86">
        <f t="shared" si="0"/>
        <v>14.565</v>
      </c>
      <c r="M12" s="101">
        <f t="shared" si="1"/>
        <v>14.57</v>
      </c>
      <c r="N12" s="103">
        <f t="shared" si="2"/>
        <v>10636.1</v>
      </c>
    </row>
    <row r="13" spans="1:41" ht="41.25" customHeight="1" thickBot="1" x14ac:dyDescent="0.25">
      <c r="A13" s="12"/>
      <c r="B13" s="48">
        <v>11</v>
      </c>
      <c r="C13" s="127">
        <v>730</v>
      </c>
      <c r="D13" s="58">
        <v>474414</v>
      </c>
      <c r="E13" s="127" t="s">
        <v>57</v>
      </c>
      <c r="F13" s="92">
        <v>8.9</v>
      </c>
      <c r="G13" s="87">
        <v>12.48</v>
      </c>
      <c r="H13" s="87">
        <v>15.72</v>
      </c>
      <c r="I13" s="87">
        <v>11.99</v>
      </c>
      <c r="J13" s="94">
        <v>14.33</v>
      </c>
      <c r="K13" s="93"/>
      <c r="L13" s="86">
        <f t="shared" si="0"/>
        <v>12.683999999999999</v>
      </c>
      <c r="M13" s="101">
        <f t="shared" si="1"/>
        <v>12.68</v>
      </c>
      <c r="N13" s="103">
        <f t="shared" si="2"/>
        <v>9256.4</v>
      </c>
    </row>
    <row r="14" spans="1:41" ht="42.75" customHeight="1" thickBot="1" x14ac:dyDescent="0.25">
      <c r="A14" s="12"/>
      <c r="B14" s="48">
        <v>12</v>
      </c>
      <c r="C14" s="127">
        <v>475</v>
      </c>
      <c r="D14" s="58">
        <v>467358</v>
      </c>
      <c r="E14" s="127" t="s">
        <v>58</v>
      </c>
      <c r="F14" s="92">
        <v>21.64</v>
      </c>
      <c r="G14" s="87"/>
      <c r="H14" s="87">
        <v>31.65</v>
      </c>
      <c r="I14" s="87">
        <v>1.27</v>
      </c>
      <c r="J14" s="94"/>
      <c r="K14" s="93"/>
      <c r="L14" s="86">
        <f t="shared" si="0"/>
        <v>18.187000000000001</v>
      </c>
      <c r="M14" s="101">
        <f t="shared" si="1"/>
        <v>18.190000000000001</v>
      </c>
      <c r="N14" s="103">
        <f t="shared" si="2"/>
        <v>8640.25</v>
      </c>
    </row>
    <row r="15" spans="1:41" ht="42" customHeight="1" thickBot="1" x14ac:dyDescent="0.25">
      <c r="A15" s="12"/>
      <c r="B15" s="48">
        <v>13</v>
      </c>
      <c r="C15" s="127">
        <v>475</v>
      </c>
      <c r="D15" s="58">
        <v>463965</v>
      </c>
      <c r="E15" s="127" t="s">
        <v>59</v>
      </c>
      <c r="F15" s="92">
        <v>21.93</v>
      </c>
      <c r="G15" s="87"/>
      <c r="H15" s="87">
        <v>31.67</v>
      </c>
      <c r="I15" s="87">
        <v>1.27</v>
      </c>
      <c r="J15" s="94"/>
      <c r="K15" s="93"/>
      <c r="L15" s="86">
        <f t="shared" si="0"/>
        <v>18.29</v>
      </c>
      <c r="M15" s="101">
        <f t="shared" si="1"/>
        <v>18.29</v>
      </c>
      <c r="N15" s="103">
        <f t="shared" si="2"/>
        <v>8687.75</v>
      </c>
    </row>
    <row r="16" spans="1:41" ht="37.5" customHeight="1" thickBot="1" x14ac:dyDescent="0.25">
      <c r="A16" s="12"/>
      <c r="B16" s="48">
        <v>14</v>
      </c>
      <c r="C16" s="127">
        <v>350</v>
      </c>
      <c r="D16" s="58">
        <v>456469</v>
      </c>
      <c r="E16" s="127" t="s">
        <v>60</v>
      </c>
      <c r="F16" s="92">
        <v>5</v>
      </c>
      <c r="G16" s="87">
        <v>3.73</v>
      </c>
      <c r="H16" s="87">
        <v>6.54</v>
      </c>
      <c r="I16" s="87">
        <v>3.96</v>
      </c>
      <c r="J16" s="94">
        <v>5.81</v>
      </c>
      <c r="K16" s="93"/>
      <c r="L16" s="86">
        <f t="shared" si="0"/>
        <v>5.008</v>
      </c>
      <c r="M16" s="101">
        <f t="shared" si="1"/>
        <v>5.01</v>
      </c>
      <c r="N16" s="103">
        <f t="shared" si="2"/>
        <v>1753.5</v>
      </c>
    </row>
    <row r="17" spans="1:14" ht="39.75" customHeight="1" thickBot="1" x14ac:dyDescent="0.25">
      <c r="A17" s="12"/>
      <c r="B17" s="48">
        <v>15</v>
      </c>
      <c r="C17" s="127">
        <v>1420</v>
      </c>
      <c r="D17" s="58">
        <v>240574</v>
      </c>
      <c r="E17" s="127" t="s">
        <v>61</v>
      </c>
      <c r="F17" s="92">
        <v>3.9</v>
      </c>
      <c r="G17" s="87">
        <v>3.84</v>
      </c>
      <c r="H17" s="87">
        <v>7.38</v>
      </c>
      <c r="I17" s="87">
        <v>4.04</v>
      </c>
      <c r="J17" s="94">
        <v>6.09</v>
      </c>
      <c r="K17" s="93"/>
      <c r="L17" s="86">
        <f t="shared" si="0"/>
        <v>5.05</v>
      </c>
      <c r="M17" s="101">
        <f t="shared" si="1"/>
        <v>5.05</v>
      </c>
      <c r="N17" s="103">
        <f t="shared" si="2"/>
        <v>7171</v>
      </c>
    </row>
    <row r="18" spans="1:14" ht="68.25" customHeight="1" thickBot="1" x14ac:dyDescent="0.25">
      <c r="A18" s="12"/>
      <c r="B18" s="48">
        <v>16</v>
      </c>
      <c r="C18" s="127">
        <v>1500</v>
      </c>
      <c r="D18" s="58">
        <v>308155</v>
      </c>
      <c r="E18" s="127" t="s">
        <v>62</v>
      </c>
      <c r="F18" s="92">
        <v>6.25</v>
      </c>
      <c r="G18" s="87">
        <v>6.73</v>
      </c>
      <c r="H18" s="87">
        <v>6.49</v>
      </c>
      <c r="I18" s="87">
        <v>4.41</v>
      </c>
      <c r="J18" s="94">
        <v>6</v>
      </c>
      <c r="K18" s="93"/>
      <c r="L18" s="86">
        <f t="shared" si="0"/>
        <v>5.976</v>
      </c>
      <c r="M18" s="101">
        <f t="shared" si="1"/>
        <v>5.98</v>
      </c>
      <c r="N18" s="103">
        <f t="shared" si="2"/>
        <v>8970</v>
      </c>
    </row>
    <row r="19" spans="1:14" ht="64.5" customHeight="1" thickBot="1" x14ac:dyDescent="0.25">
      <c r="A19" s="12"/>
      <c r="B19" s="48">
        <v>17</v>
      </c>
      <c r="C19" s="127">
        <v>1450</v>
      </c>
      <c r="D19" s="58">
        <v>316056</v>
      </c>
      <c r="E19" s="127" t="s">
        <v>63</v>
      </c>
      <c r="F19" s="92">
        <v>4.5599999999999996</v>
      </c>
      <c r="G19" s="87">
        <v>6.1</v>
      </c>
      <c r="H19" s="87">
        <v>6.61</v>
      </c>
      <c r="I19" s="87">
        <v>3.08</v>
      </c>
      <c r="J19" s="94">
        <v>8.6</v>
      </c>
      <c r="K19" s="93"/>
      <c r="L19" s="86">
        <f t="shared" si="0"/>
        <v>5.79</v>
      </c>
      <c r="M19" s="101">
        <f t="shared" si="1"/>
        <v>5.79</v>
      </c>
      <c r="N19" s="103">
        <f t="shared" si="2"/>
        <v>8395.5</v>
      </c>
    </row>
    <row r="20" spans="1:14" ht="111" customHeight="1" thickBot="1" x14ac:dyDescent="0.25">
      <c r="A20" s="12"/>
      <c r="B20" s="48">
        <v>18</v>
      </c>
      <c r="C20" s="127">
        <v>950</v>
      </c>
      <c r="D20" s="58">
        <v>464004</v>
      </c>
      <c r="E20" s="127" t="s">
        <v>64</v>
      </c>
      <c r="F20" s="92">
        <v>40.53</v>
      </c>
      <c r="G20" s="87">
        <v>32.25</v>
      </c>
      <c r="H20" s="87">
        <v>54.27</v>
      </c>
      <c r="I20" s="87">
        <v>49.27</v>
      </c>
      <c r="J20" s="94"/>
      <c r="K20" s="93"/>
      <c r="L20" s="86">
        <f t="shared" si="0"/>
        <v>44.08</v>
      </c>
      <c r="M20" s="101">
        <f t="shared" si="1"/>
        <v>44.08</v>
      </c>
      <c r="N20" s="103">
        <f t="shared" si="2"/>
        <v>41876</v>
      </c>
    </row>
    <row r="21" spans="1:14" ht="36" customHeight="1" thickBot="1" x14ac:dyDescent="0.25">
      <c r="A21" s="12"/>
      <c r="B21" s="48">
        <v>19</v>
      </c>
      <c r="C21" s="127">
        <v>720</v>
      </c>
      <c r="D21" s="58">
        <v>464005</v>
      </c>
      <c r="E21" s="127" t="s">
        <v>65</v>
      </c>
      <c r="F21" s="92">
        <v>9.42</v>
      </c>
      <c r="G21" s="87"/>
      <c r="H21" s="87">
        <v>31.16</v>
      </c>
      <c r="I21" s="87">
        <v>18.32</v>
      </c>
      <c r="J21" s="94">
        <v>14.78</v>
      </c>
      <c r="K21" s="93"/>
      <c r="L21" s="86">
        <f t="shared" si="0"/>
        <v>18.420000000000002</v>
      </c>
      <c r="M21" s="101">
        <f t="shared" si="1"/>
        <v>18.420000000000002</v>
      </c>
      <c r="N21" s="103">
        <f t="shared" si="2"/>
        <v>13262.400000000001</v>
      </c>
    </row>
    <row r="22" spans="1:14" ht="171" customHeight="1" thickBot="1" x14ac:dyDescent="0.25">
      <c r="A22" s="12"/>
      <c r="B22" s="48">
        <v>20</v>
      </c>
      <c r="C22" s="132">
        <v>6000</v>
      </c>
      <c r="D22" s="58">
        <v>463588</v>
      </c>
      <c r="E22" s="127" t="s">
        <v>66</v>
      </c>
      <c r="F22" s="92">
        <v>12.99</v>
      </c>
      <c r="G22" s="87">
        <v>12.23</v>
      </c>
      <c r="H22" s="87">
        <v>16.77</v>
      </c>
      <c r="I22" s="87">
        <v>17.399999999999999</v>
      </c>
      <c r="J22" s="172"/>
      <c r="K22" s="93"/>
      <c r="L22" s="86">
        <f t="shared" si="0"/>
        <v>14.848000000000001</v>
      </c>
      <c r="M22" s="101">
        <f t="shared" si="1"/>
        <v>14.85</v>
      </c>
      <c r="N22" s="103">
        <f t="shared" si="2"/>
        <v>89100</v>
      </c>
    </row>
    <row r="23" spans="1:14" ht="60" customHeight="1" thickBot="1" x14ac:dyDescent="0.25">
      <c r="A23" s="12"/>
      <c r="B23" s="48">
        <v>21</v>
      </c>
      <c r="C23" s="127">
        <v>140</v>
      </c>
      <c r="D23" s="58">
        <v>256089</v>
      </c>
      <c r="E23" s="129" t="s">
        <v>67</v>
      </c>
      <c r="F23" s="92">
        <v>3</v>
      </c>
      <c r="G23" s="87">
        <v>2</v>
      </c>
      <c r="H23" s="87">
        <v>5.1100000000000003</v>
      </c>
      <c r="I23" s="87">
        <v>2.93</v>
      </c>
      <c r="J23" s="94"/>
      <c r="K23" s="93"/>
      <c r="L23" s="86">
        <f t="shared" si="0"/>
        <v>3.26</v>
      </c>
      <c r="M23" s="101">
        <f t="shared" si="1"/>
        <v>3.26</v>
      </c>
      <c r="N23" s="103">
        <f t="shared" si="2"/>
        <v>456.4</v>
      </c>
    </row>
    <row r="24" spans="1:14" ht="39.75" customHeight="1" thickBot="1" x14ac:dyDescent="0.25">
      <c r="A24" s="12"/>
      <c r="B24" s="48">
        <v>22</v>
      </c>
      <c r="C24" s="127">
        <v>100</v>
      </c>
      <c r="D24" s="154">
        <v>242775</v>
      </c>
      <c r="E24" s="129" t="s">
        <v>68</v>
      </c>
      <c r="F24" s="92">
        <v>3.19</v>
      </c>
      <c r="G24" s="87">
        <v>2.29</v>
      </c>
      <c r="H24" s="87">
        <v>5.97</v>
      </c>
      <c r="I24" s="87">
        <v>3.67</v>
      </c>
      <c r="J24" s="94"/>
      <c r="K24" s="93"/>
      <c r="L24" s="86">
        <f t="shared" si="0"/>
        <v>3.78</v>
      </c>
      <c r="M24" s="101">
        <f t="shared" si="1"/>
        <v>3.78</v>
      </c>
      <c r="N24" s="103">
        <f t="shared" si="2"/>
        <v>378</v>
      </c>
    </row>
    <row r="25" spans="1:14" ht="61.5" customHeight="1" thickBot="1" x14ac:dyDescent="0.25">
      <c r="A25" s="12"/>
      <c r="B25" s="48">
        <v>23</v>
      </c>
      <c r="C25" s="127">
        <v>60</v>
      </c>
      <c r="D25" s="58">
        <v>305800</v>
      </c>
      <c r="E25" s="129" t="s">
        <v>69</v>
      </c>
      <c r="F25" s="92">
        <v>3.59</v>
      </c>
      <c r="G25" s="87">
        <v>2.19</v>
      </c>
      <c r="H25" s="87">
        <v>7.74</v>
      </c>
      <c r="I25" s="87">
        <v>3.58</v>
      </c>
      <c r="J25" s="94">
        <v>3.55</v>
      </c>
      <c r="K25" s="93"/>
      <c r="L25" s="86">
        <f t="shared" si="0"/>
        <v>4.13</v>
      </c>
      <c r="M25" s="101">
        <f t="shared" si="1"/>
        <v>4.13</v>
      </c>
      <c r="N25" s="103">
        <f t="shared" si="2"/>
        <v>247.79999999999998</v>
      </c>
    </row>
    <row r="26" spans="1:14" ht="59.25" customHeight="1" thickBot="1" x14ac:dyDescent="0.25">
      <c r="A26" s="12"/>
      <c r="B26" s="48">
        <v>24</v>
      </c>
      <c r="C26" s="127">
        <v>120</v>
      </c>
      <c r="D26" s="58">
        <v>245189</v>
      </c>
      <c r="E26" s="129" t="s">
        <v>70</v>
      </c>
      <c r="F26" s="92">
        <v>3.65</v>
      </c>
      <c r="G26" s="87">
        <v>2</v>
      </c>
      <c r="H26" s="87">
        <v>4.3600000000000003</v>
      </c>
      <c r="I26" s="87">
        <v>3.03</v>
      </c>
      <c r="J26" s="94">
        <v>3.48</v>
      </c>
      <c r="K26" s="93"/>
      <c r="L26" s="86">
        <f t="shared" si="0"/>
        <v>3.3039999999999998</v>
      </c>
      <c r="M26" s="101">
        <f t="shared" si="1"/>
        <v>3.3</v>
      </c>
      <c r="N26" s="103">
        <f t="shared" si="2"/>
        <v>396</v>
      </c>
    </row>
    <row r="27" spans="1:14" ht="63" customHeight="1" thickBot="1" x14ac:dyDescent="0.25">
      <c r="A27" s="12"/>
      <c r="B27" s="48">
        <v>25</v>
      </c>
      <c r="C27" s="127">
        <v>110</v>
      </c>
      <c r="D27" s="58">
        <v>242774</v>
      </c>
      <c r="E27" s="129" t="s">
        <v>71</v>
      </c>
      <c r="F27" s="92">
        <v>3.22</v>
      </c>
      <c r="G27" s="87">
        <v>2.69</v>
      </c>
      <c r="H27" s="87">
        <v>4.34</v>
      </c>
      <c r="I27" s="87">
        <v>3.99</v>
      </c>
      <c r="J27" s="94">
        <v>2.35</v>
      </c>
      <c r="K27" s="93"/>
      <c r="L27" s="86">
        <f t="shared" si="0"/>
        <v>3.3180000000000001</v>
      </c>
      <c r="M27" s="101">
        <f t="shared" si="1"/>
        <v>3.32</v>
      </c>
      <c r="N27" s="103">
        <f t="shared" si="2"/>
        <v>365.2</v>
      </c>
    </row>
    <row r="28" spans="1:14" ht="61.5" customHeight="1" thickBot="1" x14ac:dyDescent="0.25">
      <c r="A28" s="12"/>
      <c r="B28" s="49">
        <v>26</v>
      </c>
      <c r="C28" s="132">
        <v>3500</v>
      </c>
      <c r="D28" s="58">
        <v>447429</v>
      </c>
      <c r="E28" s="127" t="s">
        <v>72</v>
      </c>
      <c r="F28" s="92">
        <v>32.24</v>
      </c>
      <c r="G28" s="87">
        <v>27.95</v>
      </c>
      <c r="H28" s="87">
        <v>36.869999999999997</v>
      </c>
      <c r="I28" s="87">
        <v>22.6</v>
      </c>
      <c r="J28" s="94"/>
      <c r="K28" s="93"/>
      <c r="L28" s="86">
        <f t="shared" si="0"/>
        <v>29.914999999999999</v>
      </c>
      <c r="M28" s="101">
        <f t="shared" si="1"/>
        <v>29.92</v>
      </c>
      <c r="N28" s="103">
        <f t="shared" si="2"/>
        <v>104720</v>
      </c>
    </row>
    <row r="29" spans="1:14" ht="52.5" customHeight="1" thickBot="1" x14ac:dyDescent="0.25">
      <c r="A29" s="12"/>
      <c r="B29" s="126">
        <v>27</v>
      </c>
      <c r="C29" s="132">
        <v>3350</v>
      </c>
      <c r="D29" s="58">
        <v>447384</v>
      </c>
      <c r="E29" s="127" t="s">
        <v>73</v>
      </c>
      <c r="F29" s="92">
        <v>19</v>
      </c>
      <c r="G29" s="87">
        <v>24.28</v>
      </c>
      <c r="H29" s="87">
        <v>29.12</v>
      </c>
      <c r="I29" s="87">
        <v>48</v>
      </c>
      <c r="J29" s="94"/>
      <c r="K29" s="93"/>
      <c r="L29" s="86">
        <f t="shared" si="0"/>
        <v>30.1</v>
      </c>
      <c r="M29" s="101">
        <f t="shared" si="1"/>
        <v>30.1</v>
      </c>
      <c r="N29" s="103">
        <f t="shared" si="2"/>
        <v>100835</v>
      </c>
    </row>
    <row r="30" spans="1:14" ht="61.5" customHeight="1" thickBot="1" x14ac:dyDescent="0.25">
      <c r="A30" s="12"/>
      <c r="B30" s="126">
        <v>28</v>
      </c>
      <c r="C30" s="132">
        <v>2850</v>
      </c>
      <c r="D30" s="58">
        <v>447638</v>
      </c>
      <c r="E30" s="127" t="s">
        <v>74</v>
      </c>
      <c r="F30" s="92">
        <v>9.1999999999999993</v>
      </c>
      <c r="G30" s="87">
        <v>10.29</v>
      </c>
      <c r="H30" s="87">
        <v>10.01</v>
      </c>
      <c r="I30" s="87">
        <v>11.99</v>
      </c>
      <c r="J30" s="94"/>
      <c r="K30" s="93"/>
      <c r="L30" s="86">
        <f t="shared" si="0"/>
        <v>10.372999999999999</v>
      </c>
      <c r="M30" s="101">
        <f t="shared" si="1"/>
        <v>10.37</v>
      </c>
      <c r="N30" s="103">
        <f t="shared" si="2"/>
        <v>29554.499999999996</v>
      </c>
    </row>
    <row r="31" spans="1:14" ht="57" customHeight="1" thickBot="1" x14ac:dyDescent="0.25">
      <c r="A31" s="12"/>
      <c r="B31" s="126">
        <v>29</v>
      </c>
      <c r="C31" s="132">
        <v>3150</v>
      </c>
      <c r="D31" s="58">
        <v>447595</v>
      </c>
      <c r="E31" s="127" t="s">
        <v>75</v>
      </c>
      <c r="F31" s="92">
        <v>14.73</v>
      </c>
      <c r="G31" s="87">
        <v>16.27</v>
      </c>
      <c r="H31" s="87">
        <v>17.84</v>
      </c>
      <c r="I31" s="87">
        <v>17.989999999999998</v>
      </c>
      <c r="J31" s="94"/>
      <c r="K31" s="93"/>
      <c r="L31" s="86">
        <f t="shared" si="0"/>
        <v>16.707999999999998</v>
      </c>
      <c r="M31" s="101">
        <f t="shared" si="1"/>
        <v>16.71</v>
      </c>
      <c r="N31" s="103">
        <f t="shared" si="2"/>
        <v>52636.5</v>
      </c>
    </row>
    <row r="32" spans="1:14" ht="53.25" customHeight="1" thickBot="1" x14ac:dyDescent="0.25">
      <c r="A32" s="12"/>
      <c r="B32" s="126">
        <v>30</v>
      </c>
      <c r="C32" s="132">
        <v>2660</v>
      </c>
      <c r="D32" s="58">
        <v>447520</v>
      </c>
      <c r="E32" s="127" t="s">
        <v>76</v>
      </c>
      <c r="F32" s="92">
        <v>20.28</v>
      </c>
      <c r="G32" s="87">
        <v>15.65</v>
      </c>
      <c r="H32" s="87">
        <v>23.74</v>
      </c>
      <c r="I32" s="87">
        <v>12.99</v>
      </c>
      <c r="J32" s="94"/>
      <c r="K32" s="93"/>
      <c r="L32" s="86">
        <f t="shared" si="0"/>
        <v>18.164999999999999</v>
      </c>
      <c r="M32" s="101">
        <f t="shared" si="1"/>
        <v>18.170000000000002</v>
      </c>
      <c r="N32" s="103">
        <f t="shared" si="2"/>
        <v>48332.200000000004</v>
      </c>
    </row>
    <row r="33" spans="1:14" ht="51" customHeight="1" thickBot="1" x14ac:dyDescent="0.25">
      <c r="A33" s="12"/>
      <c r="B33" s="126">
        <v>31</v>
      </c>
      <c r="C33" s="127">
        <v>282</v>
      </c>
      <c r="D33" s="58">
        <v>463690</v>
      </c>
      <c r="E33" s="127" t="s">
        <v>77</v>
      </c>
      <c r="F33" s="92">
        <v>5</v>
      </c>
      <c r="G33" s="87">
        <v>4</v>
      </c>
      <c r="H33" s="87">
        <v>7.78</v>
      </c>
      <c r="I33" s="87">
        <v>5.58</v>
      </c>
      <c r="J33" s="94">
        <v>4.51</v>
      </c>
      <c r="K33" s="93"/>
      <c r="L33" s="86">
        <f t="shared" si="0"/>
        <v>5.3739999999999997</v>
      </c>
      <c r="M33" s="101">
        <f t="shared" si="1"/>
        <v>5.37</v>
      </c>
      <c r="N33" s="103">
        <f t="shared" si="2"/>
        <v>1514.34</v>
      </c>
    </row>
    <row r="34" spans="1:14" ht="30" customHeight="1" thickBot="1" x14ac:dyDescent="0.25">
      <c r="A34" s="12"/>
      <c r="B34" s="126">
        <v>32</v>
      </c>
      <c r="C34" s="127">
        <v>250</v>
      </c>
      <c r="D34" s="58">
        <v>463857</v>
      </c>
      <c r="E34" s="127" t="s">
        <v>78</v>
      </c>
      <c r="F34" s="92">
        <v>3.42</v>
      </c>
      <c r="G34" s="87"/>
      <c r="H34" s="87">
        <v>2.2799999999999998</v>
      </c>
      <c r="I34" s="87">
        <v>1.99</v>
      </c>
      <c r="J34" s="94"/>
      <c r="K34" s="93"/>
      <c r="L34" s="86">
        <f t="shared" si="0"/>
        <v>2.5630000000000002</v>
      </c>
      <c r="M34" s="101">
        <f t="shared" si="1"/>
        <v>2.56</v>
      </c>
      <c r="N34" s="103">
        <f t="shared" si="2"/>
        <v>640</v>
      </c>
    </row>
    <row r="35" spans="1:14" ht="30" customHeight="1" thickBot="1" x14ac:dyDescent="0.25">
      <c r="A35" s="12"/>
      <c r="B35" s="126">
        <v>33</v>
      </c>
      <c r="C35" s="127">
        <v>330</v>
      </c>
      <c r="D35" s="58">
        <v>463938</v>
      </c>
      <c r="E35" s="127" t="s">
        <v>79</v>
      </c>
      <c r="F35" s="92">
        <v>17.489999999999998</v>
      </c>
      <c r="G35" s="87">
        <v>13</v>
      </c>
      <c r="H35" s="167">
        <v>40.200000000000003</v>
      </c>
      <c r="I35" s="87">
        <v>12.99</v>
      </c>
      <c r="J35" s="94">
        <v>19.91</v>
      </c>
      <c r="K35" s="93"/>
      <c r="L35" s="86">
        <f t="shared" si="0"/>
        <v>20.718</v>
      </c>
      <c r="M35" s="101">
        <f t="shared" si="1"/>
        <v>20.72</v>
      </c>
      <c r="N35" s="103">
        <f t="shared" si="2"/>
        <v>6837.5999999999995</v>
      </c>
    </row>
    <row r="36" spans="1:14" ht="30" customHeight="1" thickBot="1" x14ac:dyDescent="0.25">
      <c r="A36" s="12"/>
      <c r="B36" s="126">
        <v>34</v>
      </c>
      <c r="C36" s="127">
        <v>155</v>
      </c>
      <c r="D36" s="58">
        <v>463872</v>
      </c>
      <c r="E36" s="127" t="s">
        <v>80</v>
      </c>
      <c r="F36" s="92">
        <v>3.4</v>
      </c>
      <c r="G36" s="87"/>
      <c r="H36" s="87">
        <v>1.96</v>
      </c>
      <c r="I36" s="87">
        <v>1.3</v>
      </c>
      <c r="J36" s="94">
        <v>3.44</v>
      </c>
      <c r="K36" s="93"/>
      <c r="L36" s="86">
        <f t="shared" si="0"/>
        <v>2.5249999999999999</v>
      </c>
      <c r="M36" s="101">
        <f t="shared" si="1"/>
        <v>2.5299999999999998</v>
      </c>
      <c r="N36" s="103">
        <f t="shared" si="2"/>
        <v>392.15</v>
      </c>
    </row>
    <row r="37" spans="1:14" ht="30" customHeight="1" thickBot="1" x14ac:dyDescent="0.25">
      <c r="A37" s="12"/>
      <c r="B37" s="126">
        <v>35</v>
      </c>
      <c r="C37" s="127">
        <v>605</v>
      </c>
      <c r="D37" s="58">
        <v>463878</v>
      </c>
      <c r="E37" s="127" t="s">
        <v>81</v>
      </c>
      <c r="F37" s="92">
        <v>2.34</v>
      </c>
      <c r="G37" s="87"/>
      <c r="H37" s="87">
        <v>2.72</v>
      </c>
      <c r="I37" s="87">
        <v>3.99</v>
      </c>
      <c r="J37" s="94">
        <v>1.66</v>
      </c>
      <c r="K37" s="93"/>
      <c r="L37" s="86">
        <f t="shared" si="0"/>
        <v>2.6779999999999999</v>
      </c>
      <c r="M37" s="101">
        <f t="shared" si="1"/>
        <v>2.68</v>
      </c>
      <c r="N37" s="103">
        <f t="shared" si="2"/>
        <v>1621.4</v>
      </c>
    </row>
    <row r="38" spans="1:14" ht="30" customHeight="1" thickBot="1" x14ac:dyDescent="0.25">
      <c r="A38" s="12"/>
      <c r="B38" s="126">
        <v>36</v>
      </c>
      <c r="C38" s="127">
        <v>165</v>
      </c>
      <c r="D38" s="58">
        <v>457755</v>
      </c>
      <c r="E38" s="127" t="s">
        <v>82</v>
      </c>
      <c r="F38" s="92">
        <v>7.98</v>
      </c>
      <c r="G38" s="87">
        <v>3.49</v>
      </c>
      <c r="H38" s="87">
        <v>7.58</v>
      </c>
      <c r="I38" s="87"/>
      <c r="J38" s="94">
        <v>13.99</v>
      </c>
      <c r="K38" s="93"/>
      <c r="L38" s="86">
        <f t="shared" si="0"/>
        <v>8.26</v>
      </c>
      <c r="M38" s="101">
        <f t="shared" si="1"/>
        <v>8.26</v>
      </c>
      <c r="N38" s="103">
        <f t="shared" si="2"/>
        <v>1362.8999999999999</v>
      </c>
    </row>
    <row r="39" spans="1:14" ht="30" customHeight="1" thickBot="1" x14ac:dyDescent="0.25">
      <c r="A39" s="12"/>
      <c r="B39" s="126">
        <v>37</v>
      </c>
      <c r="C39" s="127">
        <v>550</v>
      </c>
      <c r="D39" s="58">
        <v>237917</v>
      </c>
      <c r="E39" s="127" t="s">
        <v>83</v>
      </c>
      <c r="F39" s="92">
        <v>3.99</v>
      </c>
      <c r="G39" s="87">
        <v>15.7</v>
      </c>
      <c r="H39" s="87">
        <v>4.51</v>
      </c>
      <c r="I39" s="87">
        <v>4.18</v>
      </c>
      <c r="J39" s="94">
        <v>5.1100000000000003</v>
      </c>
      <c r="K39" s="93"/>
      <c r="L39" s="86">
        <f t="shared" si="0"/>
        <v>6.6980000000000004</v>
      </c>
      <c r="M39" s="101">
        <f t="shared" si="1"/>
        <v>6.7</v>
      </c>
      <c r="N39" s="103">
        <f t="shared" si="2"/>
        <v>3685</v>
      </c>
    </row>
    <row r="40" spans="1:14" ht="30" customHeight="1" thickBot="1" x14ac:dyDescent="0.25">
      <c r="A40" s="12"/>
      <c r="B40" s="126">
        <v>38</v>
      </c>
      <c r="C40" s="132">
        <v>1770</v>
      </c>
      <c r="D40" s="58">
        <v>446535</v>
      </c>
      <c r="E40" s="127" t="s">
        <v>84</v>
      </c>
      <c r="F40" s="92">
        <v>3.18</v>
      </c>
      <c r="G40" s="87">
        <v>3.55</v>
      </c>
      <c r="H40" s="87">
        <v>4.57</v>
      </c>
      <c r="I40" s="87">
        <v>3.38</v>
      </c>
      <c r="J40" s="94">
        <v>2.93</v>
      </c>
      <c r="K40" s="93"/>
      <c r="L40" s="86">
        <f t="shared" si="0"/>
        <v>3.5219999999999998</v>
      </c>
      <c r="M40" s="101">
        <f t="shared" si="1"/>
        <v>3.52</v>
      </c>
      <c r="N40" s="103">
        <f t="shared" si="2"/>
        <v>6230.4</v>
      </c>
    </row>
    <row r="41" spans="1:14" ht="30" customHeight="1" thickBot="1" x14ac:dyDescent="0.25">
      <c r="A41" s="12"/>
      <c r="B41" s="126">
        <v>39</v>
      </c>
      <c r="C41" s="127">
        <v>240</v>
      </c>
      <c r="D41" s="58">
        <v>463904</v>
      </c>
      <c r="E41" s="127" t="s">
        <v>85</v>
      </c>
      <c r="F41" s="92">
        <v>2.63</v>
      </c>
      <c r="G41" s="87">
        <v>0.95</v>
      </c>
      <c r="H41" s="87">
        <v>2.12</v>
      </c>
      <c r="I41" s="87">
        <v>2.36</v>
      </c>
      <c r="J41" s="94"/>
      <c r="K41" s="93"/>
      <c r="L41" s="86">
        <f t="shared" si="0"/>
        <v>2.0150000000000001</v>
      </c>
      <c r="M41" s="101">
        <f t="shared" si="1"/>
        <v>2.02</v>
      </c>
      <c r="N41" s="103">
        <f t="shared" si="2"/>
        <v>484.8</v>
      </c>
    </row>
    <row r="42" spans="1:14" ht="30" customHeight="1" thickBot="1" x14ac:dyDescent="0.25">
      <c r="A42" s="12"/>
      <c r="B42" s="126">
        <v>40</v>
      </c>
      <c r="C42" s="127">
        <v>240</v>
      </c>
      <c r="D42" s="58">
        <v>463908</v>
      </c>
      <c r="E42" s="127" t="s">
        <v>86</v>
      </c>
      <c r="F42" s="92">
        <v>3.2</v>
      </c>
      <c r="G42" s="87"/>
      <c r="H42" s="87">
        <v>2.2200000000000002</v>
      </c>
      <c r="I42" s="87">
        <v>2.4900000000000002</v>
      </c>
      <c r="J42" s="94">
        <v>1.19</v>
      </c>
      <c r="K42" s="93"/>
      <c r="L42" s="86">
        <f t="shared" si="0"/>
        <v>2.2749999999999999</v>
      </c>
      <c r="M42" s="101">
        <f t="shared" si="1"/>
        <v>2.2799999999999998</v>
      </c>
      <c r="N42" s="103">
        <f t="shared" si="2"/>
        <v>547.19999999999993</v>
      </c>
    </row>
    <row r="43" spans="1:14" ht="30" customHeight="1" thickBot="1" x14ac:dyDescent="0.25">
      <c r="A43" s="12"/>
      <c r="B43" s="126">
        <v>41</v>
      </c>
      <c r="C43" s="127">
        <v>255</v>
      </c>
      <c r="D43" s="58">
        <v>463916</v>
      </c>
      <c r="E43" s="127" t="s">
        <v>87</v>
      </c>
      <c r="F43" s="92">
        <v>4.58</v>
      </c>
      <c r="G43" s="87">
        <v>3.99</v>
      </c>
      <c r="H43" s="87">
        <v>5.84</v>
      </c>
      <c r="I43" s="87">
        <v>11.43</v>
      </c>
      <c r="J43" s="94">
        <v>4.55</v>
      </c>
      <c r="K43" s="93"/>
      <c r="L43" s="86">
        <f t="shared" si="0"/>
        <v>6.0780000000000003</v>
      </c>
      <c r="M43" s="101">
        <f t="shared" si="1"/>
        <v>6.08</v>
      </c>
      <c r="N43" s="103">
        <f t="shared" si="2"/>
        <v>1550.4</v>
      </c>
    </row>
    <row r="44" spans="1:14" ht="30" customHeight="1" thickBot="1" x14ac:dyDescent="0.25">
      <c r="A44" s="12"/>
      <c r="B44" s="126">
        <v>42</v>
      </c>
      <c r="C44" s="127">
        <v>240</v>
      </c>
      <c r="D44" s="58">
        <v>463920</v>
      </c>
      <c r="E44" s="127" t="s">
        <v>88</v>
      </c>
      <c r="F44" s="92">
        <v>3.93</v>
      </c>
      <c r="G44" s="87">
        <v>1.5</v>
      </c>
      <c r="H44" s="87">
        <v>4.71</v>
      </c>
      <c r="I44" s="87">
        <v>2.74</v>
      </c>
      <c r="J44" s="94">
        <v>2.52</v>
      </c>
      <c r="K44" s="93"/>
      <c r="L44" s="86">
        <f t="shared" si="0"/>
        <v>3.08</v>
      </c>
      <c r="M44" s="101">
        <f t="shared" si="1"/>
        <v>3.08</v>
      </c>
      <c r="N44" s="103">
        <f t="shared" si="2"/>
        <v>739.2</v>
      </c>
    </row>
    <row r="45" spans="1:14" ht="30" customHeight="1" thickBot="1" x14ac:dyDescent="0.25">
      <c r="A45" s="12"/>
      <c r="B45" s="126">
        <v>43</v>
      </c>
      <c r="C45" s="127">
        <v>340</v>
      </c>
      <c r="D45" s="58">
        <v>463930</v>
      </c>
      <c r="E45" s="127" t="s">
        <v>89</v>
      </c>
      <c r="F45" s="92">
        <v>2.77</v>
      </c>
      <c r="G45" s="87"/>
      <c r="H45" s="87">
        <v>2.82</v>
      </c>
      <c r="I45" s="87">
        <v>3.99</v>
      </c>
      <c r="J45" s="94"/>
      <c r="K45" s="93"/>
      <c r="L45" s="86">
        <f t="shared" si="0"/>
        <v>3.1930000000000001</v>
      </c>
      <c r="M45" s="101">
        <f t="shared" si="1"/>
        <v>3.19</v>
      </c>
      <c r="N45" s="103">
        <f t="shared" si="2"/>
        <v>1084.5999999999999</v>
      </c>
    </row>
    <row r="46" spans="1:14" ht="30" customHeight="1" thickBot="1" x14ac:dyDescent="0.25">
      <c r="A46" s="12"/>
      <c r="B46" s="126">
        <v>44</v>
      </c>
      <c r="C46" s="127">
        <v>200</v>
      </c>
      <c r="D46" s="58">
        <v>482951</v>
      </c>
      <c r="E46" s="130" t="s">
        <v>90</v>
      </c>
      <c r="F46" s="92">
        <v>4.42</v>
      </c>
      <c r="G46" s="87">
        <v>3.2</v>
      </c>
      <c r="H46" s="87">
        <v>3.89</v>
      </c>
      <c r="I46" s="87">
        <v>1.99</v>
      </c>
      <c r="J46" s="94">
        <v>2.08</v>
      </c>
      <c r="K46" s="93"/>
      <c r="L46" s="86">
        <f t="shared" si="0"/>
        <v>3.1160000000000001</v>
      </c>
      <c r="M46" s="101">
        <f t="shared" si="1"/>
        <v>3.12</v>
      </c>
      <c r="N46" s="103">
        <f t="shared" si="2"/>
        <v>624</v>
      </c>
    </row>
    <row r="47" spans="1:14" ht="30" customHeight="1" thickBot="1" x14ac:dyDescent="0.25">
      <c r="A47" s="12"/>
      <c r="B47" s="126">
        <v>45</v>
      </c>
      <c r="C47" s="127">
        <v>200</v>
      </c>
      <c r="D47" s="58">
        <v>463892</v>
      </c>
      <c r="E47" s="130" t="s">
        <v>91</v>
      </c>
      <c r="F47" s="92">
        <v>6.3</v>
      </c>
      <c r="G47" s="87">
        <v>1.2</v>
      </c>
      <c r="H47" s="87">
        <v>4.37</v>
      </c>
      <c r="I47" s="87">
        <v>5.29</v>
      </c>
      <c r="J47" s="94">
        <v>10.11</v>
      </c>
      <c r="K47" s="93"/>
      <c r="L47" s="86">
        <f t="shared" si="0"/>
        <v>5.4539999999999997</v>
      </c>
      <c r="M47" s="101">
        <f t="shared" si="1"/>
        <v>5.45</v>
      </c>
      <c r="N47" s="103">
        <f t="shared" si="2"/>
        <v>1090</v>
      </c>
    </row>
    <row r="48" spans="1:14" ht="30" customHeight="1" thickBot="1" x14ac:dyDescent="0.25">
      <c r="A48" s="12"/>
      <c r="B48" s="126">
        <v>46</v>
      </c>
      <c r="C48" s="127">
        <v>175</v>
      </c>
      <c r="D48" s="58">
        <v>245189</v>
      </c>
      <c r="E48" s="130" t="s">
        <v>92</v>
      </c>
      <c r="F48" s="92">
        <v>3.65</v>
      </c>
      <c r="G48" s="87"/>
      <c r="H48" s="87">
        <v>3.92</v>
      </c>
      <c r="I48" s="87"/>
      <c r="J48" s="94"/>
      <c r="K48" s="93"/>
      <c r="L48" s="86">
        <f t="shared" si="0"/>
        <v>3.7850000000000001</v>
      </c>
      <c r="M48" s="101">
        <f t="shared" si="1"/>
        <v>3.79</v>
      </c>
      <c r="N48" s="103">
        <f t="shared" si="2"/>
        <v>663.25</v>
      </c>
    </row>
    <row r="49" spans="1:14" ht="30" customHeight="1" thickBot="1" x14ac:dyDescent="0.25">
      <c r="A49" s="12"/>
      <c r="B49" s="126">
        <v>47</v>
      </c>
      <c r="C49" s="127">
        <v>325</v>
      </c>
      <c r="D49" s="58">
        <v>308247</v>
      </c>
      <c r="E49" s="127" t="s">
        <v>93</v>
      </c>
      <c r="F49" s="92">
        <v>1.75</v>
      </c>
      <c r="G49" s="87"/>
      <c r="H49" s="87">
        <v>4.1399999999999997</v>
      </c>
      <c r="I49" s="87">
        <v>6</v>
      </c>
      <c r="J49" s="94"/>
      <c r="K49" s="93"/>
      <c r="L49" s="86">
        <f t="shared" si="0"/>
        <v>3.9630000000000001</v>
      </c>
      <c r="M49" s="101">
        <f t="shared" si="1"/>
        <v>3.96</v>
      </c>
      <c r="N49" s="103">
        <f t="shared" si="2"/>
        <v>1287</v>
      </c>
    </row>
    <row r="50" spans="1:14" ht="30" customHeight="1" thickBot="1" x14ac:dyDescent="0.25">
      <c r="A50" s="12"/>
      <c r="B50" s="126">
        <v>48</v>
      </c>
      <c r="C50" s="127">
        <v>355</v>
      </c>
      <c r="D50" s="58">
        <v>462601</v>
      </c>
      <c r="E50" s="127" t="s">
        <v>94</v>
      </c>
      <c r="F50" s="92">
        <v>7.5</v>
      </c>
      <c r="G50" s="87"/>
      <c r="H50" s="87">
        <v>8.2799999999999994</v>
      </c>
      <c r="I50" s="87">
        <v>11.09</v>
      </c>
      <c r="J50" s="94">
        <v>17.12</v>
      </c>
      <c r="K50" s="93"/>
      <c r="L50" s="86">
        <f t="shared" si="0"/>
        <v>10.997999999999999</v>
      </c>
      <c r="M50" s="101">
        <f t="shared" si="1"/>
        <v>11</v>
      </c>
      <c r="N50" s="103">
        <f t="shared" si="2"/>
        <v>3905</v>
      </c>
    </row>
    <row r="51" spans="1:14" ht="47.25" customHeight="1" thickBot="1" x14ac:dyDescent="0.25">
      <c r="A51" s="12"/>
      <c r="B51" s="126">
        <v>49</v>
      </c>
      <c r="C51" s="127">
        <v>850</v>
      </c>
      <c r="D51" s="58">
        <v>462601</v>
      </c>
      <c r="E51" s="127" t="s">
        <v>95</v>
      </c>
      <c r="F51" s="92">
        <v>0.39</v>
      </c>
      <c r="G51" s="87"/>
      <c r="H51" s="87">
        <v>2.09</v>
      </c>
      <c r="I51" s="87"/>
      <c r="J51" s="94">
        <v>17.12</v>
      </c>
      <c r="K51" s="93"/>
      <c r="L51" s="86">
        <f t="shared" si="0"/>
        <v>6.5330000000000004</v>
      </c>
      <c r="M51" s="101">
        <f t="shared" si="1"/>
        <v>6.53</v>
      </c>
      <c r="N51" s="103">
        <f t="shared" si="2"/>
        <v>5550.5</v>
      </c>
    </row>
    <row r="52" spans="1:14" ht="30" customHeight="1" thickBot="1" x14ac:dyDescent="0.25">
      <c r="A52" s="12"/>
      <c r="B52" s="126">
        <v>50</v>
      </c>
      <c r="C52" s="132">
        <v>1700</v>
      </c>
      <c r="D52" s="58">
        <v>374948</v>
      </c>
      <c r="E52" s="127" t="s">
        <v>96</v>
      </c>
      <c r="F52" s="92">
        <v>15.22</v>
      </c>
      <c r="G52" s="87"/>
      <c r="H52" s="87">
        <v>3.72</v>
      </c>
      <c r="I52" s="87">
        <v>1.99</v>
      </c>
      <c r="J52" s="94"/>
      <c r="K52" s="93"/>
      <c r="L52" s="86">
        <f t="shared" si="0"/>
        <v>6.9770000000000003</v>
      </c>
      <c r="M52" s="101">
        <f t="shared" si="1"/>
        <v>6.98</v>
      </c>
      <c r="N52" s="103">
        <f t="shared" si="2"/>
        <v>11866</v>
      </c>
    </row>
    <row r="53" spans="1:14" ht="57" customHeight="1" thickBot="1" x14ac:dyDescent="0.25">
      <c r="A53" s="12"/>
      <c r="B53" s="126">
        <v>51</v>
      </c>
      <c r="C53" s="132">
        <v>3050</v>
      </c>
      <c r="D53" s="58">
        <v>275818</v>
      </c>
      <c r="E53" s="127" t="s">
        <v>97</v>
      </c>
      <c r="F53" s="92">
        <v>5.95</v>
      </c>
      <c r="G53" s="87">
        <v>2.57</v>
      </c>
      <c r="H53" s="87">
        <v>7.28</v>
      </c>
      <c r="I53" s="87">
        <v>6.76</v>
      </c>
      <c r="J53" s="94"/>
      <c r="K53" s="93"/>
      <c r="L53" s="86">
        <f t="shared" si="0"/>
        <v>5.64</v>
      </c>
      <c r="M53" s="101">
        <f t="shared" si="1"/>
        <v>5.64</v>
      </c>
      <c r="N53" s="103">
        <f t="shared" si="2"/>
        <v>17202</v>
      </c>
    </row>
    <row r="54" spans="1:14" ht="51.75" customHeight="1" thickBot="1" x14ac:dyDescent="0.25">
      <c r="A54" s="12"/>
      <c r="B54" s="126">
        <v>52</v>
      </c>
      <c r="C54" s="132">
        <v>1950</v>
      </c>
      <c r="D54" s="58">
        <v>44772</v>
      </c>
      <c r="E54" s="127" t="s">
        <v>98</v>
      </c>
      <c r="F54" s="92">
        <v>8.68</v>
      </c>
      <c r="G54" s="87"/>
      <c r="H54" s="87">
        <v>23.14</v>
      </c>
      <c r="I54" s="87">
        <v>25</v>
      </c>
      <c r="J54" s="94">
        <v>15.12</v>
      </c>
      <c r="K54" s="93"/>
      <c r="L54" s="86">
        <f t="shared" si="0"/>
        <v>17.984999999999999</v>
      </c>
      <c r="M54" s="101">
        <f t="shared" si="1"/>
        <v>17.989999999999998</v>
      </c>
      <c r="N54" s="103">
        <f t="shared" si="2"/>
        <v>35080.5</v>
      </c>
    </row>
    <row r="55" spans="1:14" ht="49.5" customHeight="1" thickBot="1" x14ac:dyDescent="0.25">
      <c r="A55" s="12"/>
      <c r="B55" s="126">
        <v>53</v>
      </c>
      <c r="C55" s="132">
        <v>3000</v>
      </c>
      <c r="D55" s="58">
        <v>447518</v>
      </c>
      <c r="E55" s="127" t="s">
        <v>99</v>
      </c>
      <c r="F55" s="92">
        <v>17</v>
      </c>
      <c r="G55" s="87">
        <v>7.49</v>
      </c>
      <c r="H55" s="87">
        <v>11.04</v>
      </c>
      <c r="I55" s="87">
        <v>8.99</v>
      </c>
      <c r="J55" s="94"/>
      <c r="K55" s="93"/>
      <c r="L55" s="86">
        <f t="shared" si="0"/>
        <v>11.13</v>
      </c>
      <c r="M55" s="101">
        <f t="shared" si="1"/>
        <v>11.13</v>
      </c>
      <c r="N55" s="103">
        <f t="shared" si="2"/>
        <v>33390</v>
      </c>
    </row>
    <row r="56" spans="1:14" ht="30" customHeight="1" thickBot="1" x14ac:dyDescent="0.25">
      <c r="A56" s="12"/>
      <c r="B56" s="126">
        <v>54</v>
      </c>
      <c r="C56" s="127">
        <v>100</v>
      </c>
      <c r="D56" s="58">
        <v>218306</v>
      </c>
      <c r="E56" s="127" t="s">
        <v>100</v>
      </c>
      <c r="F56" s="92">
        <v>70</v>
      </c>
      <c r="G56" s="87"/>
      <c r="H56" s="87">
        <v>21.84</v>
      </c>
      <c r="I56" s="87"/>
      <c r="J56" s="94"/>
      <c r="K56" s="93"/>
      <c r="L56" s="86">
        <f t="shared" si="0"/>
        <v>45.92</v>
      </c>
      <c r="M56" s="101">
        <f t="shared" si="1"/>
        <v>45.92</v>
      </c>
      <c r="N56" s="103">
        <f t="shared" si="2"/>
        <v>4592</v>
      </c>
    </row>
    <row r="57" spans="1:14" ht="30" customHeight="1" thickBot="1" x14ac:dyDescent="0.25">
      <c r="A57" s="12"/>
      <c r="B57" s="126">
        <v>55</v>
      </c>
      <c r="C57" s="127">
        <v>100</v>
      </c>
      <c r="D57" s="58">
        <v>218306</v>
      </c>
      <c r="E57" s="127" t="s">
        <v>101</v>
      </c>
      <c r="F57" s="92">
        <v>70</v>
      </c>
      <c r="G57" s="87">
        <v>7.98</v>
      </c>
      <c r="H57" s="87">
        <v>22.52</v>
      </c>
      <c r="I57" s="87">
        <v>4.32</v>
      </c>
      <c r="J57" s="94">
        <v>25.52</v>
      </c>
      <c r="K57" s="93"/>
      <c r="L57" s="86">
        <f t="shared" si="0"/>
        <v>26.068000000000001</v>
      </c>
      <c r="M57" s="101">
        <f t="shared" si="1"/>
        <v>26.07</v>
      </c>
      <c r="N57" s="103">
        <f t="shared" si="2"/>
        <v>2607</v>
      </c>
    </row>
    <row r="58" spans="1:14" ht="48" customHeight="1" thickBot="1" x14ac:dyDescent="0.25">
      <c r="A58" s="12"/>
      <c r="B58" s="126">
        <v>56</v>
      </c>
      <c r="C58" s="127">
        <v>400</v>
      </c>
      <c r="D58" s="58">
        <v>458923</v>
      </c>
      <c r="E58" s="127" t="s">
        <v>102</v>
      </c>
      <c r="F58" s="92">
        <v>7.99</v>
      </c>
      <c r="G58" s="87">
        <v>5.37</v>
      </c>
      <c r="H58" s="87">
        <v>12.63</v>
      </c>
      <c r="I58" s="87">
        <v>5.48</v>
      </c>
      <c r="J58" s="94"/>
      <c r="K58" s="93"/>
      <c r="L58" s="86">
        <f t="shared" si="0"/>
        <v>7.8680000000000003</v>
      </c>
      <c r="M58" s="101">
        <f t="shared" si="1"/>
        <v>7.87</v>
      </c>
      <c r="N58" s="103">
        <f t="shared" si="2"/>
        <v>3148</v>
      </c>
    </row>
    <row r="59" spans="1:14" ht="53.25" customHeight="1" thickBot="1" x14ac:dyDescent="0.25">
      <c r="A59" s="12"/>
      <c r="B59" s="126">
        <v>57</v>
      </c>
      <c r="C59" s="127">
        <v>400</v>
      </c>
      <c r="D59" s="58">
        <v>459012</v>
      </c>
      <c r="E59" s="127" t="s">
        <v>103</v>
      </c>
      <c r="F59" s="92">
        <v>3.47</v>
      </c>
      <c r="G59" s="87">
        <v>2.33</v>
      </c>
      <c r="H59" s="87">
        <v>7.31</v>
      </c>
      <c r="I59" s="87">
        <v>5.07</v>
      </c>
      <c r="J59" s="94">
        <v>4.3499999999999996</v>
      </c>
      <c r="K59" s="93"/>
      <c r="L59" s="86">
        <f t="shared" si="0"/>
        <v>4.5060000000000002</v>
      </c>
      <c r="M59" s="101">
        <f t="shared" si="1"/>
        <v>4.51</v>
      </c>
      <c r="N59" s="103">
        <f t="shared" si="2"/>
        <v>1804</v>
      </c>
    </row>
    <row r="60" spans="1:14" ht="30" customHeight="1" thickBot="1" x14ac:dyDescent="0.25">
      <c r="A60" s="12"/>
      <c r="B60" s="126">
        <v>58</v>
      </c>
      <c r="C60" s="127">
        <v>900</v>
      </c>
      <c r="D60" s="58">
        <v>460265</v>
      </c>
      <c r="E60" s="127" t="s">
        <v>104</v>
      </c>
      <c r="F60" s="92">
        <v>86.25</v>
      </c>
      <c r="G60" s="87"/>
      <c r="H60" s="87">
        <v>123.57</v>
      </c>
      <c r="I60" s="87">
        <v>104.42</v>
      </c>
      <c r="J60" s="94"/>
      <c r="K60" s="93"/>
      <c r="L60" s="86">
        <f t="shared" si="0"/>
        <v>104.747</v>
      </c>
      <c r="M60" s="101">
        <f t="shared" si="1"/>
        <v>104.75</v>
      </c>
      <c r="N60" s="103">
        <f t="shared" si="2"/>
        <v>94275</v>
      </c>
    </row>
    <row r="61" spans="1:14" ht="30" customHeight="1" thickBot="1" x14ac:dyDescent="0.25">
      <c r="A61" s="12"/>
      <c r="B61" s="126">
        <v>59</v>
      </c>
      <c r="C61" s="127">
        <v>4450</v>
      </c>
      <c r="D61" s="58">
        <v>465329</v>
      </c>
      <c r="E61" s="127" t="s">
        <v>105</v>
      </c>
      <c r="F61" s="92">
        <v>8.64</v>
      </c>
      <c r="G61" s="87">
        <v>5.32</v>
      </c>
      <c r="H61" s="87">
        <v>19.48</v>
      </c>
      <c r="I61" s="87">
        <v>19.2</v>
      </c>
      <c r="J61" s="94"/>
      <c r="K61" s="93"/>
      <c r="L61" s="86">
        <f t="shared" si="0"/>
        <v>13.16</v>
      </c>
      <c r="M61" s="101">
        <f t="shared" si="1"/>
        <v>13.16</v>
      </c>
      <c r="N61" s="103">
        <f t="shared" si="2"/>
        <v>58562</v>
      </c>
    </row>
    <row r="62" spans="1:14" ht="52.5" customHeight="1" thickBot="1" x14ac:dyDescent="0.25">
      <c r="A62" s="12"/>
      <c r="B62" s="126">
        <v>60</v>
      </c>
      <c r="C62" s="127">
        <v>495</v>
      </c>
      <c r="D62" s="58">
        <v>459015</v>
      </c>
      <c r="E62" s="127" t="s">
        <v>106</v>
      </c>
      <c r="F62" s="92">
        <v>4.5999999999999996</v>
      </c>
      <c r="G62" s="87">
        <v>2.38</v>
      </c>
      <c r="H62" s="87">
        <v>5.2</v>
      </c>
      <c r="I62" s="87">
        <v>5.07</v>
      </c>
      <c r="J62" s="94">
        <v>4.3499999999999996</v>
      </c>
      <c r="K62" s="93"/>
      <c r="L62" s="86">
        <f t="shared" si="0"/>
        <v>4.32</v>
      </c>
      <c r="M62" s="101">
        <f t="shared" si="1"/>
        <v>4.32</v>
      </c>
      <c r="N62" s="103">
        <f t="shared" si="2"/>
        <v>2138.4</v>
      </c>
    </row>
    <row r="63" spans="1:14" ht="30" customHeight="1" thickBot="1" x14ac:dyDescent="0.25">
      <c r="A63" s="12"/>
      <c r="B63" s="126">
        <v>61</v>
      </c>
      <c r="C63" s="127">
        <v>365</v>
      </c>
      <c r="D63" s="58">
        <v>326330</v>
      </c>
      <c r="E63" s="127" t="s">
        <v>107</v>
      </c>
      <c r="F63" s="92">
        <v>4.96</v>
      </c>
      <c r="G63" s="87"/>
      <c r="H63" s="87">
        <v>6.19</v>
      </c>
      <c r="I63" s="87">
        <v>4.5</v>
      </c>
      <c r="J63" s="94">
        <v>4.33</v>
      </c>
      <c r="K63" s="93"/>
      <c r="L63" s="86">
        <f t="shared" si="0"/>
        <v>4.9950000000000001</v>
      </c>
      <c r="M63" s="101">
        <f t="shared" si="1"/>
        <v>5</v>
      </c>
      <c r="N63" s="103">
        <f t="shared" si="2"/>
        <v>1825</v>
      </c>
    </row>
    <row r="64" spans="1:14" ht="88.5" customHeight="1" thickBot="1" x14ac:dyDescent="0.25">
      <c r="A64" s="12"/>
      <c r="B64" s="35">
        <v>62</v>
      </c>
      <c r="C64" s="127">
        <v>220</v>
      </c>
      <c r="D64" s="165">
        <v>459591</v>
      </c>
      <c r="E64" s="127" t="s">
        <v>108</v>
      </c>
      <c r="F64" s="166">
        <v>582</v>
      </c>
      <c r="G64" s="167">
        <v>375</v>
      </c>
      <c r="H64" s="167">
        <v>598</v>
      </c>
      <c r="I64" s="167">
        <v>475</v>
      </c>
      <c r="J64" s="168"/>
      <c r="K64" s="169"/>
      <c r="L64" s="170">
        <f t="shared" si="0"/>
        <v>507.5</v>
      </c>
      <c r="M64" s="101">
        <f t="shared" si="1"/>
        <v>507.5</v>
      </c>
      <c r="N64" s="103">
        <f t="shared" si="2"/>
        <v>111650</v>
      </c>
    </row>
    <row r="65" spans="1:14" ht="30" customHeight="1" thickBot="1" x14ac:dyDescent="0.25">
      <c r="A65" s="12"/>
      <c r="B65" s="126">
        <v>63</v>
      </c>
      <c r="C65" s="127">
        <v>655</v>
      </c>
      <c r="D65" s="58">
        <v>459586</v>
      </c>
      <c r="E65" s="127" t="s">
        <v>109</v>
      </c>
      <c r="F65" s="92">
        <v>3.25</v>
      </c>
      <c r="G65" s="87">
        <v>9.3000000000000007</v>
      </c>
      <c r="H65" s="87">
        <v>4.68</v>
      </c>
      <c r="I65" s="87">
        <v>2.88</v>
      </c>
      <c r="J65" s="94">
        <v>3.08</v>
      </c>
      <c r="K65" s="93"/>
      <c r="L65" s="86">
        <f t="shared" si="0"/>
        <v>4.6379999999999999</v>
      </c>
      <c r="M65" s="101">
        <f t="shared" si="1"/>
        <v>4.6399999999999997</v>
      </c>
      <c r="N65" s="103">
        <f t="shared" si="2"/>
        <v>3039.2</v>
      </c>
    </row>
    <row r="66" spans="1:14" ht="74.25" customHeight="1" thickBot="1" x14ac:dyDescent="0.25">
      <c r="A66" s="12"/>
      <c r="B66" s="126">
        <v>64</v>
      </c>
      <c r="C66" s="127">
        <v>490</v>
      </c>
      <c r="D66" s="58">
        <v>481031</v>
      </c>
      <c r="E66" s="130" t="s">
        <v>110</v>
      </c>
      <c r="F66" s="92">
        <v>1.81</v>
      </c>
      <c r="G66" s="87">
        <v>6.05</v>
      </c>
      <c r="H66" s="87">
        <v>2.42</v>
      </c>
      <c r="I66" s="87">
        <v>1.07</v>
      </c>
      <c r="J66" s="94"/>
      <c r="K66" s="93"/>
      <c r="L66" s="86">
        <f t="shared" si="0"/>
        <v>2.8380000000000001</v>
      </c>
      <c r="M66" s="101">
        <f t="shared" si="1"/>
        <v>2.84</v>
      </c>
      <c r="N66" s="103">
        <f t="shared" si="2"/>
        <v>1391.6</v>
      </c>
    </row>
    <row r="67" spans="1:14" ht="30" customHeight="1" thickBot="1" x14ac:dyDescent="0.25">
      <c r="A67" s="12"/>
      <c r="B67" s="126">
        <v>65</v>
      </c>
      <c r="C67" s="127">
        <v>560</v>
      </c>
      <c r="D67" s="58">
        <v>464374</v>
      </c>
      <c r="E67" s="127" t="s">
        <v>111</v>
      </c>
      <c r="F67" s="92">
        <v>5.91</v>
      </c>
      <c r="G67" s="87">
        <v>9.33</v>
      </c>
      <c r="H67" s="87">
        <v>11.42</v>
      </c>
      <c r="I67" s="87">
        <v>7.99</v>
      </c>
      <c r="J67" s="94">
        <v>10.68</v>
      </c>
      <c r="K67" s="93"/>
      <c r="L67" s="86">
        <f t="shared" si="0"/>
        <v>9.0660000000000007</v>
      </c>
      <c r="M67" s="101">
        <f t="shared" si="1"/>
        <v>9.07</v>
      </c>
      <c r="N67" s="103">
        <f t="shared" si="2"/>
        <v>5079.2</v>
      </c>
    </row>
    <row r="68" spans="1:14" ht="30" customHeight="1" thickBot="1" x14ac:dyDescent="0.25">
      <c r="A68" s="12"/>
      <c r="B68" s="126">
        <v>66</v>
      </c>
      <c r="C68" s="127">
        <v>710</v>
      </c>
      <c r="D68" s="58">
        <v>464380</v>
      </c>
      <c r="E68" s="127" t="s">
        <v>112</v>
      </c>
      <c r="F68" s="92">
        <v>4.25</v>
      </c>
      <c r="G68" s="87">
        <v>4.5999999999999996</v>
      </c>
      <c r="H68" s="87">
        <v>5.3</v>
      </c>
      <c r="I68" s="87"/>
      <c r="J68" s="94">
        <v>4.0599999999999996</v>
      </c>
      <c r="K68" s="93"/>
      <c r="L68" s="86">
        <f t="shared" ref="L68:L129" si="3">ROUND(AVERAGE(F68:K68),3)</f>
        <v>4.5529999999999999</v>
      </c>
      <c r="M68" s="101">
        <f t="shared" ref="M68:M129" si="4">ROUND((AVERAGE(F68:K68)),2)</f>
        <v>4.55</v>
      </c>
      <c r="N68" s="103">
        <f t="shared" ref="N68:N129" si="5">(C68*M68)</f>
        <v>3230.5</v>
      </c>
    </row>
    <row r="69" spans="1:14" ht="30" customHeight="1" thickBot="1" x14ac:dyDescent="0.25">
      <c r="A69" s="12"/>
      <c r="B69" s="126">
        <v>67</v>
      </c>
      <c r="C69" s="127">
        <v>710</v>
      </c>
      <c r="D69" s="58">
        <v>464393</v>
      </c>
      <c r="E69" s="127" t="s">
        <v>113</v>
      </c>
      <c r="F69" s="92">
        <v>2.68</v>
      </c>
      <c r="G69" s="87">
        <v>1.29</v>
      </c>
      <c r="H69" s="87">
        <v>4.5</v>
      </c>
      <c r="I69" s="87">
        <v>2.99</v>
      </c>
      <c r="J69" s="94"/>
      <c r="K69" s="93"/>
      <c r="L69" s="86">
        <f t="shared" si="3"/>
        <v>2.8650000000000002</v>
      </c>
      <c r="M69" s="101">
        <f t="shared" si="4"/>
        <v>2.87</v>
      </c>
      <c r="N69" s="103">
        <f t="shared" si="5"/>
        <v>2037.7</v>
      </c>
    </row>
    <row r="70" spans="1:14" ht="30" customHeight="1" thickBot="1" x14ac:dyDescent="0.25">
      <c r="A70" s="12"/>
      <c r="B70" s="126">
        <v>68</v>
      </c>
      <c r="C70" s="127">
        <v>940</v>
      </c>
      <c r="D70" s="58">
        <v>464398</v>
      </c>
      <c r="E70" s="127" t="s">
        <v>114</v>
      </c>
      <c r="F70" s="92">
        <v>4.55</v>
      </c>
      <c r="G70" s="87"/>
      <c r="H70" s="87">
        <v>5.37</v>
      </c>
      <c r="I70" s="87">
        <v>2.39</v>
      </c>
      <c r="J70" s="94">
        <v>3.01</v>
      </c>
      <c r="K70" s="93"/>
      <c r="L70" s="86">
        <f t="shared" si="3"/>
        <v>3.83</v>
      </c>
      <c r="M70" s="101">
        <f t="shared" si="4"/>
        <v>3.83</v>
      </c>
      <c r="N70" s="103">
        <f t="shared" si="5"/>
        <v>3600.2000000000003</v>
      </c>
    </row>
    <row r="71" spans="1:14" ht="30" customHeight="1" thickBot="1" x14ac:dyDescent="0.25">
      <c r="A71" s="12"/>
      <c r="B71" s="126">
        <v>69</v>
      </c>
      <c r="C71" s="127">
        <v>1010</v>
      </c>
      <c r="D71" s="58">
        <v>464401</v>
      </c>
      <c r="E71" s="127" t="s">
        <v>115</v>
      </c>
      <c r="F71" s="92">
        <v>8.4</v>
      </c>
      <c r="G71" s="87">
        <v>9.08</v>
      </c>
      <c r="H71" s="87">
        <v>12.98</v>
      </c>
      <c r="I71" s="87">
        <v>7.99</v>
      </c>
      <c r="J71" s="94">
        <v>12.4</v>
      </c>
      <c r="K71" s="93"/>
      <c r="L71" s="86">
        <f t="shared" si="3"/>
        <v>10.17</v>
      </c>
      <c r="M71" s="101">
        <f t="shared" si="4"/>
        <v>10.17</v>
      </c>
      <c r="N71" s="103">
        <f t="shared" si="5"/>
        <v>10271.700000000001</v>
      </c>
    </row>
    <row r="72" spans="1:14" ht="30" customHeight="1" thickBot="1" x14ac:dyDescent="0.25">
      <c r="A72" s="12"/>
      <c r="B72" s="126">
        <v>70</v>
      </c>
      <c r="C72" s="127">
        <v>1010</v>
      </c>
      <c r="D72" s="58">
        <v>464405</v>
      </c>
      <c r="E72" s="127" t="s">
        <v>116</v>
      </c>
      <c r="F72" s="92">
        <v>6.3</v>
      </c>
      <c r="G72" s="87">
        <v>5.52</v>
      </c>
      <c r="H72" s="87">
        <v>7.03</v>
      </c>
      <c r="I72" s="87">
        <v>2.38</v>
      </c>
      <c r="J72" s="94">
        <v>5.78</v>
      </c>
      <c r="K72" s="93"/>
      <c r="L72" s="86">
        <f t="shared" si="3"/>
        <v>5.4020000000000001</v>
      </c>
      <c r="M72" s="101">
        <f t="shared" si="4"/>
        <v>5.4</v>
      </c>
      <c r="N72" s="103">
        <f t="shared" si="5"/>
        <v>5454</v>
      </c>
    </row>
    <row r="73" spans="1:14" ht="30" customHeight="1" thickBot="1" x14ac:dyDescent="0.25">
      <c r="A73" s="12"/>
      <c r="B73" s="126">
        <v>71</v>
      </c>
      <c r="C73" s="127">
        <v>650</v>
      </c>
      <c r="D73" s="58">
        <v>464418</v>
      </c>
      <c r="E73" s="127" t="s">
        <v>117</v>
      </c>
      <c r="F73" s="92">
        <v>2.57</v>
      </c>
      <c r="G73" s="87">
        <v>5.03</v>
      </c>
      <c r="H73" s="87">
        <v>3.81</v>
      </c>
      <c r="I73" s="87">
        <v>7.99</v>
      </c>
      <c r="J73" s="94">
        <v>3.41</v>
      </c>
      <c r="K73" s="93"/>
      <c r="L73" s="86">
        <f t="shared" si="3"/>
        <v>4.5620000000000003</v>
      </c>
      <c r="M73" s="101">
        <f t="shared" si="4"/>
        <v>4.5599999999999996</v>
      </c>
      <c r="N73" s="103">
        <f t="shared" si="5"/>
        <v>2963.9999999999995</v>
      </c>
    </row>
    <row r="74" spans="1:14" ht="30" customHeight="1" thickBot="1" x14ac:dyDescent="0.25">
      <c r="A74" s="12"/>
      <c r="B74" s="126">
        <v>72</v>
      </c>
      <c r="C74" s="127">
        <v>650</v>
      </c>
      <c r="D74" s="58">
        <v>464422</v>
      </c>
      <c r="E74" s="127" t="s">
        <v>118</v>
      </c>
      <c r="F74" s="92">
        <v>5.32</v>
      </c>
      <c r="G74" s="87">
        <v>9.0299999999999994</v>
      </c>
      <c r="H74" s="87">
        <v>8.4499999999999993</v>
      </c>
      <c r="I74" s="87">
        <v>4.78</v>
      </c>
      <c r="J74" s="94">
        <v>4.53</v>
      </c>
      <c r="K74" s="93"/>
      <c r="L74" s="86">
        <f t="shared" si="3"/>
        <v>6.4219999999999997</v>
      </c>
      <c r="M74" s="101">
        <f t="shared" si="4"/>
        <v>6.42</v>
      </c>
      <c r="N74" s="103">
        <f t="shared" si="5"/>
        <v>4173</v>
      </c>
    </row>
    <row r="75" spans="1:14" ht="30" customHeight="1" thickBot="1" x14ac:dyDescent="0.25">
      <c r="A75" s="12"/>
      <c r="B75" s="126">
        <v>73</v>
      </c>
      <c r="C75" s="132">
        <v>1920</v>
      </c>
      <c r="D75" s="58">
        <v>447774</v>
      </c>
      <c r="E75" s="127" t="s">
        <v>119</v>
      </c>
      <c r="F75" s="92">
        <v>23.7</v>
      </c>
      <c r="G75" s="87">
        <v>35.11</v>
      </c>
      <c r="H75" s="87">
        <v>34.54</v>
      </c>
      <c r="I75" s="87">
        <v>23.99</v>
      </c>
      <c r="J75" s="94">
        <v>27.18</v>
      </c>
      <c r="K75" s="93"/>
      <c r="L75" s="86">
        <f t="shared" si="3"/>
        <v>28.904</v>
      </c>
      <c r="M75" s="101">
        <f t="shared" si="4"/>
        <v>28.9</v>
      </c>
      <c r="N75" s="103">
        <f t="shared" si="5"/>
        <v>55488</v>
      </c>
    </row>
    <row r="76" spans="1:14" ht="30" customHeight="1" thickBot="1" x14ac:dyDescent="0.25">
      <c r="A76" s="12"/>
      <c r="B76" s="126">
        <v>74</v>
      </c>
      <c r="C76" s="127">
        <v>850</v>
      </c>
      <c r="D76" s="58">
        <v>464436</v>
      </c>
      <c r="E76" s="127" t="s">
        <v>120</v>
      </c>
      <c r="F76" s="92">
        <v>5.5</v>
      </c>
      <c r="G76" s="87">
        <v>6</v>
      </c>
      <c r="H76" s="87">
        <v>5.36</v>
      </c>
      <c r="I76" s="87">
        <v>1.19</v>
      </c>
      <c r="J76" s="94"/>
      <c r="K76" s="93"/>
      <c r="L76" s="86">
        <f t="shared" si="3"/>
        <v>4.5129999999999999</v>
      </c>
      <c r="M76" s="101">
        <f t="shared" si="4"/>
        <v>4.51</v>
      </c>
      <c r="N76" s="103">
        <f t="shared" si="5"/>
        <v>3833.5</v>
      </c>
    </row>
    <row r="77" spans="1:14" ht="30" customHeight="1" thickBot="1" x14ac:dyDescent="0.25">
      <c r="A77" s="12"/>
      <c r="B77" s="126">
        <v>75</v>
      </c>
      <c r="C77" s="127">
        <v>610</v>
      </c>
      <c r="D77" s="58">
        <v>462729</v>
      </c>
      <c r="E77" s="127" t="s">
        <v>121</v>
      </c>
      <c r="F77" s="92">
        <v>9.1999999999999993</v>
      </c>
      <c r="G77" s="87">
        <v>12.3</v>
      </c>
      <c r="H77" s="87">
        <v>2.2799999999999998</v>
      </c>
      <c r="I77" s="87">
        <v>1.04</v>
      </c>
      <c r="J77" s="94"/>
      <c r="K77" s="93"/>
      <c r="L77" s="86">
        <f t="shared" si="3"/>
        <v>6.2050000000000001</v>
      </c>
      <c r="M77" s="101">
        <f t="shared" si="4"/>
        <v>6.21</v>
      </c>
      <c r="N77" s="103">
        <f t="shared" si="5"/>
        <v>3788.1</v>
      </c>
    </row>
    <row r="78" spans="1:14" ht="30" customHeight="1" thickBot="1" x14ac:dyDescent="0.25">
      <c r="A78" s="12"/>
      <c r="B78" s="126">
        <v>76</v>
      </c>
      <c r="C78" s="127">
        <v>560</v>
      </c>
      <c r="D78" s="58">
        <v>56189</v>
      </c>
      <c r="E78" s="127" t="s">
        <v>122</v>
      </c>
      <c r="F78" s="92">
        <v>21.08</v>
      </c>
      <c r="G78" s="87"/>
      <c r="H78" s="87">
        <v>13.52</v>
      </c>
      <c r="I78" s="87">
        <v>11.18</v>
      </c>
      <c r="J78" s="94">
        <v>13.92</v>
      </c>
      <c r="K78" s="93"/>
      <c r="L78" s="86">
        <f t="shared" si="3"/>
        <v>14.925000000000001</v>
      </c>
      <c r="M78" s="101">
        <f t="shared" si="4"/>
        <v>14.93</v>
      </c>
      <c r="N78" s="103">
        <f t="shared" si="5"/>
        <v>8360.7999999999993</v>
      </c>
    </row>
    <row r="79" spans="1:14" ht="49.5" customHeight="1" thickBot="1" x14ac:dyDescent="0.25">
      <c r="A79" s="12"/>
      <c r="B79" s="126">
        <v>77</v>
      </c>
      <c r="C79" s="127">
        <v>60</v>
      </c>
      <c r="D79" s="58">
        <v>56189</v>
      </c>
      <c r="E79" s="127" t="s">
        <v>123</v>
      </c>
      <c r="F79" s="92">
        <v>21.08</v>
      </c>
      <c r="G79" s="87"/>
      <c r="H79" s="87">
        <v>14.33</v>
      </c>
      <c r="I79" s="87">
        <v>6.04</v>
      </c>
      <c r="J79" s="94">
        <v>6.12</v>
      </c>
      <c r="K79" s="93"/>
      <c r="L79" s="86">
        <f t="shared" si="3"/>
        <v>11.893000000000001</v>
      </c>
      <c r="M79" s="101">
        <f t="shared" si="4"/>
        <v>11.89</v>
      </c>
      <c r="N79" s="103">
        <f t="shared" si="5"/>
        <v>713.40000000000009</v>
      </c>
    </row>
    <row r="80" spans="1:14" ht="57.75" customHeight="1" thickBot="1" x14ac:dyDescent="0.25">
      <c r="A80" s="12"/>
      <c r="B80" s="126">
        <v>78</v>
      </c>
      <c r="C80" s="127">
        <v>1100</v>
      </c>
      <c r="D80" s="58">
        <v>463699</v>
      </c>
      <c r="E80" s="127" t="s">
        <v>124</v>
      </c>
      <c r="F80" s="92">
        <v>7.17</v>
      </c>
      <c r="G80" s="87">
        <v>6.43</v>
      </c>
      <c r="H80" s="87">
        <v>10.58</v>
      </c>
      <c r="I80" s="87">
        <v>5.49</v>
      </c>
      <c r="J80" s="94">
        <v>9.9</v>
      </c>
      <c r="K80" s="93"/>
      <c r="L80" s="86">
        <f t="shared" si="3"/>
        <v>7.9139999999999997</v>
      </c>
      <c r="M80" s="101">
        <f t="shared" si="4"/>
        <v>7.91</v>
      </c>
      <c r="N80" s="103">
        <f t="shared" si="5"/>
        <v>8701</v>
      </c>
    </row>
    <row r="81" spans="1:14" ht="30" customHeight="1" thickBot="1" x14ac:dyDescent="0.25">
      <c r="A81" s="12"/>
      <c r="B81" s="126">
        <v>79</v>
      </c>
      <c r="C81" s="127">
        <v>300</v>
      </c>
      <c r="D81" s="58">
        <v>482783</v>
      </c>
      <c r="E81" s="127" t="s">
        <v>125</v>
      </c>
      <c r="F81" s="92">
        <v>7.81</v>
      </c>
      <c r="G81" s="87">
        <v>10.49</v>
      </c>
      <c r="H81" s="87">
        <v>10.85</v>
      </c>
      <c r="I81" s="87">
        <v>12.99</v>
      </c>
      <c r="J81" s="94"/>
      <c r="K81" s="93"/>
      <c r="L81" s="86">
        <f t="shared" si="3"/>
        <v>10.535</v>
      </c>
      <c r="M81" s="101">
        <f t="shared" si="4"/>
        <v>10.54</v>
      </c>
      <c r="N81" s="103">
        <f t="shared" si="5"/>
        <v>3161.9999999999995</v>
      </c>
    </row>
    <row r="82" spans="1:14" ht="30" customHeight="1" thickBot="1" x14ac:dyDescent="0.25">
      <c r="A82" s="12"/>
      <c r="B82" s="126">
        <v>80</v>
      </c>
      <c r="C82" s="127">
        <v>775</v>
      </c>
      <c r="D82" s="58">
        <v>463751</v>
      </c>
      <c r="E82" s="127" t="s">
        <v>126</v>
      </c>
      <c r="F82" s="92">
        <v>4.25</v>
      </c>
      <c r="G82" s="87">
        <v>2.44</v>
      </c>
      <c r="H82" s="87">
        <v>7.51</v>
      </c>
      <c r="I82" s="87"/>
      <c r="J82" s="94">
        <v>2.67</v>
      </c>
      <c r="K82" s="93"/>
      <c r="L82" s="86">
        <f t="shared" si="3"/>
        <v>4.218</v>
      </c>
      <c r="M82" s="101">
        <f t="shared" si="4"/>
        <v>4.22</v>
      </c>
      <c r="N82" s="103">
        <f t="shared" si="5"/>
        <v>3270.5</v>
      </c>
    </row>
    <row r="83" spans="1:14" ht="30" customHeight="1" thickBot="1" x14ac:dyDescent="0.25">
      <c r="A83" s="12"/>
      <c r="B83" s="126">
        <v>81</v>
      </c>
      <c r="C83" s="132">
        <v>2180</v>
      </c>
      <c r="D83" s="58">
        <v>464553</v>
      </c>
      <c r="E83" s="127" t="s">
        <v>127</v>
      </c>
      <c r="F83" s="92">
        <v>7.5</v>
      </c>
      <c r="G83" s="87">
        <v>6.35</v>
      </c>
      <c r="H83" s="87">
        <v>7.46</v>
      </c>
      <c r="I83" s="87">
        <v>7.63</v>
      </c>
      <c r="J83" s="94"/>
      <c r="K83" s="93"/>
      <c r="L83" s="86">
        <f t="shared" si="3"/>
        <v>7.2350000000000003</v>
      </c>
      <c r="M83" s="101">
        <f t="shared" si="4"/>
        <v>7.24</v>
      </c>
      <c r="N83" s="103">
        <f t="shared" si="5"/>
        <v>15783.2</v>
      </c>
    </row>
    <row r="84" spans="1:14" ht="90" customHeight="1" thickBot="1" x14ac:dyDescent="0.25">
      <c r="A84" s="12"/>
      <c r="B84" s="126">
        <v>82</v>
      </c>
      <c r="C84" s="132">
        <v>2170</v>
      </c>
      <c r="D84" s="58">
        <v>312777</v>
      </c>
      <c r="E84" s="127" t="s">
        <v>128</v>
      </c>
      <c r="F84" s="92">
        <v>5.47</v>
      </c>
      <c r="G84" s="87">
        <v>6.38</v>
      </c>
      <c r="H84" s="87"/>
      <c r="I84" s="87">
        <v>6.03</v>
      </c>
      <c r="J84" s="94">
        <v>4.32</v>
      </c>
      <c r="K84" s="93"/>
      <c r="L84" s="86">
        <f t="shared" si="3"/>
        <v>5.55</v>
      </c>
      <c r="M84" s="101">
        <f t="shared" si="4"/>
        <v>5.55</v>
      </c>
      <c r="N84" s="103">
        <f t="shared" si="5"/>
        <v>12043.5</v>
      </c>
    </row>
    <row r="85" spans="1:14" ht="30" customHeight="1" thickBot="1" x14ac:dyDescent="0.25">
      <c r="A85" s="12"/>
      <c r="B85" s="126">
        <v>83</v>
      </c>
      <c r="C85" s="132">
        <v>1260</v>
      </c>
      <c r="D85" s="58">
        <v>464011</v>
      </c>
      <c r="E85" s="127" t="s">
        <v>129</v>
      </c>
      <c r="F85" s="92">
        <v>4.99</v>
      </c>
      <c r="G85" s="87"/>
      <c r="H85" s="87">
        <v>7.25</v>
      </c>
      <c r="I85" s="87">
        <v>5.68</v>
      </c>
      <c r="J85" s="94"/>
      <c r="K85" s="93"/>
      <c r="L85" s="86">
        <f t="shared" si="3"/>
        <v>5.9729999999999999</v>
      </c>
      <c r="M85" s="101">
        <f t="shared" si="4"/>
        <v>5.97</v>
      </c>
      <c r="N85" s="103">
        <f t="shared" si="5"/>
        <v>7522.2</v>
      </c>
    </row>
    <row r="86" spans="1:14" ht="30" customHeight="1" thickBot="1" x14ac:dyDescent="0.25">
      <c r="A86" s="12"/>
      <c r="B86" s="126">
        <v>84</v>
      </c>
      <c r="C86" s="132">
        <v>1850</v>
      </c>
      <c r="D86" s="58">
        <v>446004</v>
      </c>
      <c r="E86" s="127" t="s">
        <v>130</v>
      </c>
      <c r="F86" s="92">
        <v>5.75</v>
      </c>
      <c r="G86" s="87">
        <v>7.34</v>
      </c>
      <c r="H86" s="87">
        <v>6.44</v>
      </c>
      <c r="I86" s="87"/>
      <c r="J86" s="94"/>
      <c r="K86" s="93"/>
      <c r="L86" s="86">
        <f t="shared" si="3"/>
        <v>6.51</v>
      </c>
      <c r="M86" s="101">
        <f t="shared" si="4"/>
        <v>6.51</v>
      </c>
      <c r="N86" s="103">
        <f t="shared" si="5"/>
        <v>12043.5</v>
      </c>
    </row>
    <row r="87" spans="1:14" ht="172.5" customHeight="1" thickBot="1" x14ac:dyDescent="0.25">
      <c r="A87" s="12"/>
      <c r="B87" s="126">
        <v>85</v>
      </c>
      <c r="C87" s="132">
        <v>270</v>
      </c>
      <c r="D87" s="165">
        <v>445995</v>
      </c>
      <c r="E87" s="130" t="s">
        <v>131</v>
      </c>
      <c r="F87" s="166">
        <v>61.44</v>
      </c>
      <c r="G87" s="167">
        <v>60.9</v>
      </c>
      <c r="H87" s="167">
        <v>65.19</v>
      </c>
      <c r="I87" s="167">
        <v>71.88</v>
      </c>
      <c r="J87" s="168"/>
      <c r="K87" s="169"/>
      <c r="L87" s="170">
        <f t="shared" si="3"/>
        <v>64.852999999999994</v>
      </c>
      <c r="M87" s="101">
        <f t="shared" si="4"/>
        <v>64.849999999999994</v>
      </c>
      <c r="N87" s="103">
        <f t="shared" si="5"/>
        <v>17509.5</v>
      </c>
    </row>
    <row r="88" spans="1:14" ht="30" customHeight="1" thickBot="1" x14ac:dyDescent="0.25">
      <c r="A88" s="12"/>
      <c r="B88" s="126">
        <v>86</v>
      </c>
      <c r="C88" s="132">
        <v>1340</v>
      </c>
      <c r="D88" s="58">
        <v>462824</v>
      </c>
      <c r="E88" s="127" t="s">
        <v>132</v>
      </c>
      <c r="F88" s="92">
        <v>3.7</v>
      </c>
      <c r="G88" s="87">
        <v>3.73</v>
      </c>
      <c r="H88" s="87">
        <v>4.22</v>
      </c>
      <c r="I88" s="87">
        <v>3.68</v>
      </c>
      <c r="J88" s="94">
        <v>3.27</v>
      </c>
      <c r="K88" s="93"/>
      <c r="L88" s="86">
        <f t="shared" si="3"/>
        <v>3.72</v>
      </c>
      <c r="M88" s="101">
        <f t="shared" si="4"/>
        <v>3.72</v>
      </c>
      <c r="N88" s="103">
        <f t="shared" si="5"/>
        <v>4984.8</v>
      </c>
    </row>
    <row r="89" spans="1:14" ht="30" customHeight="1" thickBot="1" x14ac:dyDescent="0.25">
      <c r="A89" s="12"/>
      <c r="B89" s="126">
        <v>87</v>
      </c>
      <c r="C89" s="132">
        <v>1750</v>
      </c>
      <c r="D89" s="58">
        <v>463806</v>
      </c>
      <c r="E89" s="127" t="s">
        <v>133</v>
      </c>
      <c r="F89" s="92">
        <v>6.13</v>
      </c>
      <c r="G89" s="87">
        <v>10.37</v>
      </c>
      <c r="H89" s="87">
        <v>8.76</v>
      </c>
      <c r="I89" s="87"/>
      <c r="J89" s="94"/>
      <c r="K89" s="93"/>
      <c r="L89" s="86">
        <f t="shared" si="3"/>
        <v>8.42</v>
      </c>
      <c r="M89" s="101">
        <f t="shared" si="4"/>
        <v>8.42</v>
      </c>
      <c r="N89" s="103">
        <f t="shared" si="5"/>
        <v>14735</v>
      </c>
    </row>
    <row r="90" spans="1:14" ht="30" customHeight="1" thickBot="1" x14ac:dyDescent="0.25">
      <c r="A90" s="12"/>
      <c r="B90" s="126">
        <v>88</v>
      </c>
      <c r="C90" s="127">
        <v>285</v>
      </c>
      <c r="D90" s="58">
        <v>463814</v>
      </c>
      <c r="E90" s="127" t="s">
        <v>134</v>
      </c>
      <c r="F90" s="92">
        <v>9.5</v>
      </c>
      <c r="G90" s="87">
        <v>10.42</v>
      </c>
      <c r="H90" s="87">
        <v>16.05</v>
      </c>
      <c r="I90" s="87"/>
      <c r="J90" s="94"/>
      <c r="K90" s="93"/>
      <c r="L90" s="86">
        <f t="shared" si="3"/>
        <v>11.99</v>
      </c>
      <c r="M90" s="101">
        <f t="shared" si="4"/>
        <v>11.99</v>
      </c>
      <c r="N90" s="103">
        <f t="shared" si="5"/>
        <v>3417.15</v>
      </c>
    </row>
    <row r="91" spans="1:14" ht="48" customHeight="1" thickBot="1" x14ac:dyDescent="0.25">
      <c r="A91" s="12"/>
      <c r="B91" s="126">
        <v>89</v>
      </c>
      <c r="C91" s="127">
        <v>345</v>
      </c>
      <c r="D91" s="58">
        <v>223055</v>
      </c>
      <c r="E91" s="127" t="s">
        <v>135</v>
      </c>
      <c r="F91" s="92">
        <v>10.49</v>
      </c>
      <c r="G91" s="87">
        <v>5.4</v>
      </c>
      <c r="H91" s="87">
        <v>17.239999999999998</v>
      </c>
      <c r="I91" s="87">
        <v>4.1100000000000003</v>
      </c>
      <c r="J91" s="94">
        <v>16.54</v>
      </c>
      <c r="K91" s="93"/>
      <c r="L91" s="86">
        <f t="shared" si="3"/>
        <v>10.756</v>
      </c>
      <c r="M91" s="101">
        <f t="shared" si="4"/>
        <v>10.76</v>
      </c>
      <c r="N91" s="103">
        <f t="shared" si="5"/>
        <v>3712.2</v>
      </c>
    </row>
    <row r="92" spans="1:14" ht="30" customHeight="1" thickBot="1" x14ac:dyDescent="0.25">
      <c r="A92" s="12"/>
      <c r="B92" s="126">
        <v>90</v>
      </c>
      <c r="C92" s="127">
        <v>500</v>
      </c>
      <c r="D92" s="58">
        <v>463778</v>
      </c>
      <c r="E92" s="127" t="s">
        <v>136</v>
      </c>
      <c r="F92" s="92">
        <v>4.17</v>
      </c>
      <c r="G92" s="87">
        <v>1.65</v>
      </c>
      <c r="H92" s="87">
        <v>6.84</v>
      </c>
      <c r="I92" s="87">
        <v>2.4900000000000002</v>
      </c>
      <c r="J92" s="94"/>
      <c r="K92" s="93"/>
      <c r="L92" s="86">
        <f t="shared" si="3"/>
        <v>3.7879999999999998</v>
      </c>
      <c r="M92" s="101">
        <f t="shared" si="4"/>
        <v>3.79</v>
      </c>
      <c r="N92" s="103">
        <f t="shared" si="5"/>
        <v>1895</v>
      </c>
    </row>
    <row r="93" spans="1:14" ht="30" customHeight="1" thickBot="1" x14ac:dyDescent="0.25">
      <c r="A93" s="12"/>
      <c r="B93" s="126">
        <v>91</v>
      </c>
      <c r="C93" s="132">
        <v>1230</v>
      </c>
      <c r="D93" s="58">
        <v>463782</v>
      </c>
      <c r="E93" s="127" t="s">
        <v>137</v>
      </c>
      <c r="F93" s="92">
        <v>5</v>
      </c>
      <c r="G93" s="87">
        <v>2.79</v>
      </c>
      <c r="H93" s="87">
        <v>8.4600000000000009</v>
      </c>
      <c r="I93" s="87">
        <v>9.99</v>
      </c>
      <c r="J93" s="94"/>
      <c r="K93" s="93"/>
      <c r="L93" s="86">
        <f t="shared" si="3"/>
        <v>6.56</v>
      </c>
      <c r="M93" s="101">
        <f t="shared" si="4"/>
        <v>6.56</v>
      </c>
      <c r="N93" s="103">
        <f t="shared" si="5"/>
        <v>8068.7999999999993</v>
      </c>
    </row>
    <row r="94" spans="1:14" ht="30" customHeight="1" thickBot="1" x14ac:dyDescent="0.25">
      <c r="A94" s="12"/>
      <c r="B94" s="126">
        <v>92</v>
      </c>
      <c r="C94" s="132">
        <v>2665</v>
      </c>
      <c r="D94" s="58">
        <v>463770</v>
      </c>
      <c r="E94" s="127" t="s">
        <v>138</v>
      </c>
      <c r="F94" s="92">
        <v>3.6</v>
      </c>
      <c r="G94" s="87"/>
      <c r="H94" s="87">
        <v>6.91</v>
      </c>
      <c r="I94" s="87">
        <v>1.59</v>
      </c>
      <c r="J94" s="94"/>
      <c r="K94" s="93"/>
      <c r="L94" s="86">
        <f t="shared" si="3"/>
        <v>4.0330000000000004</v>
      </c>
      <c r="M94" s="101">
        <f t="shared" si="4"/>
        <v>4.03</v>
      </c>
      <c r="N94" s="103">
        <f t="shared" si="5"/>
        <v>10739.95</v>
      </c>
    </row>
    <row r="95" spans="1:14" ht="30" customHeight="1" thickBot="1" x14ac:dyDescent="0.25">
      <c r="A95" s="12"/>
      <c r="B95" s="126">
        <v>93</v>
      </c>
      <c r="C95" s="127">
        <v>730</v>
      </c>
      <c r="D95" s="58">
        <v>459639</v>
      </c>
      <c r="E95" s="127" t="s">
        <v>139</v>
      </c>
      <c r="F95" s="92">
        <v>5.44</v>
      </c>
      <c r="G95" s="87">
        <v>3</v>
      </c>
      <c r="H95" s="87">
        <v>5.48</v>
      </c>
      <c r="I95" s="87">
        <v>5.36</v>
      </c>
      <c r="J95" s="94">
        <v>8.74</v>
      </c>
      <c r="K95" s="93"/>
      <c r="L95" s="86">
        <f t="shared" si="3"/>
        <v>5.6040000000000001</v>
      </c>
      <c r="M95" s="101">
        <f t="shared" si="4"/>
        <v>5.6</v>
      </c>
      <c r="N95" s="103">
        <f t="shared" si="5"/>
        <v>4087.9999999999995</v>
      </c>
    </row>
    <row r="96" spans="1:14" ht="30" customHeight="1" thickBot="1" x14ac:dyDescent="0.25">
      <c r="A96" s="12"/>
      <c r="B96" s="126">
        <v>94</v>
      </c>
      <c r="C96" s="132">
        <v>1085</v>
      </c>
      <c r="D96" s="58">
        <v>463753</v>
      </c>
      <c r="E96" s="127" t="s">
        <v>140</v>
      </c>
      <c r="F96" s="92">
        <v>4.3</v>
      </c>
      <c r="G96" s="87">
        <v>2.46</v>
      </c>
      <c r="H96" s="87">
        <v>6.42</v>
      </c>
      <c r="I96" s="87"/>
      <c r="J96" s="94">
        <v>7.28</v>
      </c>
      <c r="K96" s="93"/>
      <c r="L96" s="86">
        <f t="shared" si="3"/>
        <v>5.1150000000000002</v>
      </c>
      <c r="M96" s="101">
        <f t="shared" si="4"/>
        <v>5.12</v>
      </c>
      <c r="N96" s="103">
        <f t="shared" si="5"/>
        <v>5555.2</v>
      </c>
    </row>
    <row r="97" spans="1:14" ht="30" customHeight="1" thickBot="1" x14ac:dyDescent="0.25">
      <c r="A97" s="12"/>
      <c r="B97" s="126">
        <v>95</v>
      </c>
      <c r="C97" s="127">
        <v>1660</v>
      </c>
      <c r="D97" s="58">
        <v>463754</v>
      </c>
      <c r="E97" s="127" t="s">
        <v>141</v>
      </c>
      <c r="F97" s="92">
        <v>3.6</v>
      </c>
      <c r="G97" s="87">
        <v>10.17</v>
      </c>
      <c r="H97" s="87">
        <v>9.7799999999999994</v>
      </c>
      <c r="I97" s="87">
        <v>8.99</v>
      </c>
      <c r="J97" s="94">
        <v>5.3</v>
      </c>
      <c r="K97" s="93"/>
      <c r="L97" s="86">
        <f t="shared" si="3"/>
        <v>7.5679999999999996</v>
      </c>
      <c r="M97" s="101">
        <f t="shared" si="4"/>
        <v>7.57</v>
      </c>
      <c r="N97" s="103">
        <f t="shared" si="5"/>
        <v>12566.2</v>
      </c>
    </row>
    <row r="98" spans="1:14" ht="30" customHeight="1" thickBot="1" x14ac:dyDescent="0.25">
      <c r="A98" s="12"/>
      <c r="B98" s="126">
        <v>96</v>
      </c>
      <c r="C98" s="127">
        <v>475</v>
      </c>
      <c r="D98" s="58">
        <v>463767</v>
      </c>
      <c r="E98" s="127" t="s">
        <v>142</v>
      </c>
      <c r="F98" s="92">
        <v>2.95</v>
      </c>
      <c r="G98" s="87">
        <v>2.52</v>
      </c>
      <c r="H98" s="87">
        <v>6.88</v>
      </c>
      <c r="I98" s="87">
        <v>5.99</v>
      </c>
      <c r="J98" s="94"/>
      <c r="K98" s="93"/>
      <c r="L98" s="86">
        <f t="shared" si="3"/>
        <v>4.585</v>
      </c>
      <c r="M98" s="101">
        <f t="shared" si="4"/>
        <v>4.59</v>
      </c>
      <c r="N98" s="103">
        <f t="shared" si="5"/>
        <v>2180.25</v>
      </c>
    </row>
    <row r="99" spans="1:14" ht="30" customHeight="1" thickBot="1" x14ac:dyDescent="0.25">
      <c r="A99" s="12"/>
      <c r="B99" s="126">
        <v>97</v>
      </c>
      <c r="C99" s="132">
        <v>1700</v>
      </c>
      <c r="D99" s="58">
        <v>458963</v>
      </c>
      <c r="E99" s="127" t="s">
        <v>143</v>
      </c>
      <c r="F99" s="92">
        <v>4.88</v>
      </c>
      <c r="G99" s="87">
        <v>3.04</v>
      </c>
      <c r="H99" s="87">
        <v>7.59</v>
      </c>
      <c r="I99" s="87">
        <v>6.91</v>
      </c>
      <c r="J99" s="94">
        <v>6.93</v>
      </c>
      <c r="K99" s="93"/>
      <c r="L99" s="86">
        <f t="shared" si="3"/>
        <v>5.87</v>
      </c>
      <c r="M99" s="101">
        <f t="shared" si="4"/>
        <v>5.87</v>
      </c>
      <c r="N99" s="103">
        <f t="shared" si="5"/>
        <v>9979</v>
      </c>
    </row>
    <row r="100" spans="1:14" ht="48.75" customHeight="1" thickBot="1" x14ac:dyDescent="0.25">
      <c r="A100" s="12"/>
      <c r="B100" s="126">
        <v>98</v>
      </c>
      <c r="C100" s="132">
        <v>1680</v>
      </c>
      <c r="D100" s="58">
        <v>458953</v>
      </c>
      <c r="E100" s="127" t="s">
        <v>144</v>
      </c>
      <c r="F100" s="92">
        <v>4.25</v>
      </c>
      <c r="G100" s="87">
        <v>3.5</v>
      </c>
      <c r="H100" s="87">
        <v>8.49</v>
      </c>
      <c r="I100" s="87">
        <v>4.62</v>
      </c>
      <c r="J100" s="94"/>
      <c r="K100" s="93"/>
      <c r="L100" s="86">
        <f t="shared" si="3"/>
        <v>5.2149999999999999</v>
      </c>
      <c r="M100" s="101">
        <f t="shared" si="4"/>
        <v>5.22</v>
      </c>
      <c r="N100" s="103">
        <f t="shared" si="5"/>
        <v>8769.6</v>
      </c>
    </row>
    <row r="101" spans="1:14" ht="30" customHeight="1" thickBot="1" x14ac:dyDescent="0.25">
      <c r="A101" s="12"/>
      <c r="B101" s="126">
        <v>99</v>
      </c>
      <c r="C101" s="132">
        <v>1130</v>
      </c>
      <c r="D101" s="58">
        <v>326927</v>
      </c>
      <c r="E101" s="127" t="s">
        <v>145</v>
      </c>
      <c r="F101" s="92">
        <v>6.36</v>
      </c>
      <c r="G101" s="87">
        <v>6.88</v>
      </c>
      <c r="H101" s="87">
        <v>7.87</v>
      </c>
      <c r="I101" s="87">
        <v>6.91</v>
      </c>
      <c r="J101" s="94"/>
      <c r="K101" s="93"/>
      <c r="L101" s="86">
        <f t="shared" si="3"/>
        <v>7.0049999999999999</v>
      </c>
      <c r="M101" s="101">
        <f t="shared" si="4"/>
        <v>7.01</v>
      </c>
      <c r="N101" s="103">
        <f t="shared" si="5"/>
        <v>7921.3</v>
      </c>
    </row>
    <row r="102" spans="1:14" ht="63" customHeight="1" thickBot="1" x14ac:dyDescent="0.25">
      <c r="A102" s="12"/>
      <c r="B102" s="126">
        <v>100</v>
      </c>
      <c r="C102" s="127">
        <v>1400</v>
      </c>
      <c r="D102" s="58">
        <v>446384</v>
      </c>
      <c r="E102" s="127" t="s">
        <v>146</v>
      </c>
      <c r="F102" s="92">
        <v>22.42</v>
      </c>
      <c r="G102" s="87">
        <v>14.15</v>
      </c>
      <c r="H102" s="87">
        <v>29.12</v>
      </c>
      <c r="I102" s="87">
        <v>5.63</v>
      </c>
      <c r="J102" s="94"/>
      <c r="K102" s="93"/>
      <c r="L102" s="86">
        <f t="shared" si="3"/>
        <v>17.829999999999998</v>
      </c>
      <c r="M102" s="101">
        <f t="shared" si="4"/>
        <v>17.829999999999998</v>
      </c>
      <c r="N102" s="103">
        <f t="shared" si="5"/>
        <v>24961.999999999996</v>
      </c>
    </row>
    <row r="103" spans="1:14" ht="30" customHeight="1" thickBot="1" x14ac:dyDescent="0.25">
      <c r="A103" s="12"/>
      <c r="B103" s="126">
        <v>101</v>
      </c>
      <c r="C103" s="132">
        <v>2420</v>
      </c>
      <c r="D103" s="58">
        <v>459670</v>
      </c>
      <c r="E103" s="127" t="s">
        <v>147</v>
      </c>
      <c r="F103" s="92">
        <v>2.8</v>
      </c>
      <c r="G103" s="87">
        <v>1.1399999999999999</v>
      </c>
      <c r="H103" s="87">
        <v>6.39</v>
      </c>
      <c r="I103" s="87">
        <v>6.21</v>
      </c>
      <c r="J103" s="94"/>
      <c r="K103" s="93"/>
      <c r="L103" s="86">
        <f t="shared" si="3"/>
        <v>4.1349999999999998</v>
      </c>
      <c r="M103" s="101">
        <f t="shared" si="4"/>
        <v>4.1399999999999997</v>
      </c>
      <c r="N103" s="103">
        <f t="shared" si="5"/>
        <v>10018.799999999999</v>
      </c>
    </row>
    <row r="104" spans="1:14" ht="47.25" customHeight="1" thickBot="1" x14ac:dyDescent="0.25">
      <c r="A104" s="12"/>
      <c r="B104" s="126">
        <v>102</v>
      </c>
      <c r="C104" s="132">
        <v>1120</v>
      </c>
      <c r="D104" s="58">
        <v>462245</v>
      </c>
      <c r="E104" s="127" t="s">
        <v>148</v>
      </c>
      <c r="F104" s="92">
        <v>11.45</v>
      </c>
      <c r="G104" s="87">
        <v>1.1399999999999999</v>
      </c>
      <c r="H104" s="87">
        <v>14.72</v>
      </c>
      <c r="I104" s="87"/>
      <c r="J104" s="94">
        <v>9.52</v>
      </c>
      <c r="K104" s="93"/>
      <c r="L104" s="86">
        <f t="shared" si="3"/>
        <v>9.2080000000000002</v>
      </c>
      <c r="M104" s="101">
        <f t="shared" si="4"/>
        <v>9.2100000000000009</v>
      </c>
      <c r="N104" s="103">
        <f t="shared" si="5"/>
        <v>10315.200000000001</v>
      </c>
    </row>
    <row r="105" spans="1:14" ht="30" customHeight="1" thickBot="1" x14ac:dyDescent="0.25">
      <c r="A105" s="12"/>
      <c r="B105" s="126">
        <v>103</v>
      </c>
      <c r="C105" s="132">
        <v>2070</v>
      </c>
      <c r="D105" s="58">
        <v>462122</v>
      </c>
      <c r="E105" s="127" t="s">
        <v>149</v>
      </c>
      <c r="F105" s="92">
        <v>3.8</v>
      </c>
      <c r="G105" s="87">
        <v>2.8</v>
      </c>
      <c r="H105" s="87">
        <v>5.33</v>
      </c>
      <c r="I105" s="87">
        <v>4.2300000000000004</v>
      </c>
      <c r="J105" s="94">
        <v>4.32</v>
      </c>
      <c r="K105" s="93"/>
      <c r="L105" s="86">
        <f t="shared" si="3"/>
        <v>4.0960000000000001</v>
      </c>
      <c r="M105" s="101">
        <f t="shared" si="4"/>
        <v>4.0999999999999996</v>
      </c>
      <c r="N105" s="103">
        <f t="shared" si="5"/>
        <v>8487</v>
      </c>
    </row>
    <row r="106" spans="1:14" ht="30" customHeight="1" thickBot="1" x14ac:dyDescent="0.25">
      <c r="A106" s="12"/>
      <c r="B106" s="126">
        <v>104</v>
      </c>
      <c r="C106" s="132">
        <v>1630</v>
      </c>
      <c r="D106" s="58">
        <v>459665</v>
      </c>
      <c r="E106" s="127" t="s">
        <v>150</v>
      </c>
      <c r="F106" s="92">
        <v>5.7</v>
      </c>
      <c r="G106" s="87">
        <v>5</v>
      </c>
      <c r="H106" s="87">
        <v>8.14</v>
      </c>
      <c r="I106" s="87">
        <v>5.23</v>
      </c>
      <c r="J106" s="94">
        <v>5.9</v>
      </c>
      <c r="K106" s="93"/>
      <c r="L106" s="86">
        <f t="shared" si="3"/>
        <v>5.9939999999999998</v>
      </c>
      <c r="M106" s="101">
        <f t="shared" si="4"/>
        <v>5.99</v>
      </c>
      <c r="N106" s="103">
        <f t="shared" si="5"/>
        <v>9763.7000000000007</v>
      </c>
    </row>
    <row r="107" spans="1:14" ht="30" customHeight="1" thickBot="1" x14ac:dyDescent="0.25">
      <c r="A107" s="12"/>
      <c r="B107" s="126">
        <v>105</v>
      </c>
      <c r="C107" s="132">
        <v>3600</v>
      </c>
      <c r="D107" s="58">
        <v>463692</v>
      </c>
      <c r="E107" s="127" t="s">
        <v>151</v>
      </c>
      <c r="F107" s="92">
        <v>5.7</v>
      </c>
      <c r="G107" s="87">
        <v>7.09</v>
      </c>
      <c r="H107" s="87">
        <v>7.28</v>
      </c>
      <c r="I107" s="87">
        <v>6.6</v>
      </c>
      <c r="J107" s="94">
        <v>8.07</v>
      </c>
      <c r="K107" s="93"/>
      <c r="L107" s="86">
        <f t="shared" si="3"/>
        <v>6.9480000000000004</v>
      </c>
      <c r="M107" s="101">
        <f t="shared" si="4"/>
        <v>6.95</v>
      </c>
      <c r="N107" s="103">
        <f t="shared" si="5"/>
        <v>25020</v>
      </c>
    </row>
    <row r="108" spans="1:14" ht="30" customHeight="1" thickBot="1" x14ac:dyDescent="0.25">
      <c r="A108" s="12"/>
      <c r="B108" s="126">
        <v>106</v>
      </c>
      <c r="C108" s="132">
        <v>3562</v>
      </c>
      <c r="D108" s="58">
        <v>446618</v>
      </c>
      <c r="E108" s="127" t="s">
        <v>152</v>
      </c>
      <c r="F108" s="92">
        <v>18.8</v>
      </c>
      <c r="G108" s="87">
        <v>19.89</v>
      </c>
      <c r="H108" s="87">
        <v>21.06</v>
      </c>
      <c r="I108" s="87">
        <v>17.989999999999998</v>
      </c>
      <c r="J108" s="94">
        <v>17.79</v>
      </c>
      <c r="K108" s="93"/>
      <c r="L108" s="86">
        <f t="shared" si="3"/>
        <v>19.106000000000002</v>
      </c>
      <c r="M108" s="101">
        <f t="shared" si="4"/>
        <v>19.11</v>
      </c>
      <c r="N108" s="103">
        <f t="shared" si="5"/>
        <v>68069.819999999992</v>
      </c>
    </row>
    <row r="109" spans="1:14" ht="61.5" customHeight="1" thickBot="1" x14ac:dyDescent="0.25">
      <c r="A109" s="12"/>
      <c r="B109" s="126">
        <v>107</v>
      </c>
      <c r="C109" s="132">
        <v>1500</v>
      </c>
      <c r="D109" s="58">
        <v>460401</v>
      </c>
      <c r="E109" s="127" t="s">
        <v>153</v>
      </c>
      <c r="F109" s="92">
        <v>8.6300000000000008</v>
      </c>
      <c r="G109" s="87">
        <v>8.69</v>
      </c>
      <c r="H109" s="87">
        <v>7.5</v>
      </c>
      <c r="I109" s="87">
        <v>4.99</v>
      </c>
      <c r="J109" s="94">
        <v>6.36</v>
      </c>
      <c r="K109" s="93"/>
      <c r="L109" s="86">
        <f t="shared" si="3"/>
        <v>7.234</v>
      </c>
      <c r="M109" s="101">
        <f t="shared" si="4"/>
        <v>7.23</v>
      </c>
      <c r="N109" s="103">
        <f t="shared" si="5"/>
        <v>10845</v>
      </c>
    </row>
    <row r="110" spans="1:14" ht="30" customHeight="1" thickBot="1" x14ac:dyDescent="0.25">
      <c r="A110" s="12"/>
      <c r="B110" s="126">
        <v>108</v>
      </c>
      <c r="C110" s="132">
        <v>1075</v>
      </c>
      <c r="D110" s="58">
        <v>297324</v>
      </c>
      <c r="E110" s="127" t="s">
        <v>154</v>
      </c>
      <c r="F110" s="92">
        <v>6</v>
      </c>
      <c r="G110" s="87">
        <v>35</v>
      </c>
      <c r="H110" s="87">
        <v>10.83</v>
      </c>
      <c r="I110" s="87">
        <v>8.59</v>
      </c>
      <c r="J110" s="94">
        <v>6.97</v>
      </c>
      <c r="K110" s="93"/>
      <c r="L110" s="86">
        <f t="shared" si="3"/>
        <v>13.478</v>
      </c>
      <c r="M110" s="101">
        <f t="shared" si="4"/>
        <v>13.48</v>
      </c>
      <c r="N110" s="103">
        <f t="shared" si="5"/>
        <v>14491</v>
      </c>
    </row>
    <row r="111" spans="1:14" ht="54" customHeight="1" thickBot="1" x14ac:dyDescent="0.25">
      <c r="A111" s="12"/>
      <c r="B111" s="126">
        <v>109</v>
      </c>
      <c r="C111" s="132">
        <v>1160</v>
      </c>
      <c r="D111" s="58">
        <v>448953</v>
      </c>
      <c r="E111" s="127" t="s">
        <v>155</v>
      </c>
      <c r="F111" s="92">
        <v>38</v>
      </c>
      <c r="G111" s="87">
        <v>7.62</v>
      </c>
      <c r="H111" s="87">
        <v>54.4</v>
      </c>
      <c r="I111" s="87"/>
      <c r="J111" s="94"/>
      <c r="K111" s="93"/>
      <c r="L111" s="86">
        <f t="shared" si="3"/>
        <v>33.340000000000003</v>
      </c>
      <c r="M111" s="101">
        <f t="shared" si="4"/>
        <v>33.340000000000003</v>
      </c>
      <c r="N111" s="103">
        <f t="shared" si="5"/>
        <v>38674.400000000001</v>
      </c>
    </row>
    <row r="112" spans="1:14" ht="30" customHeight="1" thickBot="1" x14ac:dyDescent="0.25">
      <c r="A112" s="12"/>
      <c r="B112" s="126">
        <v>110</v>
      </c>
      <c r="C112" s="127">
        <v>690</v>
      </c>
      <c r="D112" s="58">
        <v>464461</v>
      </c>
      <c r="E112" s="127" t="s">
        <v>156</v>
      </c>
      <c r="F112" s="92">
        <v>12.22</v>
      </c>
      <c r="G112" s="87"/>
      <c r="H112" s="87">
        <v>17.75</v>
      </c>
      <c r="I112" s="87"/>
      <c r="J112" s="94">
        <v>26.19</v>
      </c>
      <c r="K112" s="93"/>
      <c r="L112" s="86">
        <f t="shared" si="3"/>
        <v>18.72</v>
      </c>
      <c r="M112" s="101">
        <f t="shared" si="4"/>
        <v>18.72</v>
      </c>
      <c r="N112" s="103">
        <f t="shared" si="5"/>
        <v>12916.8</v>
      </c>
    </row>
    <row r="113" spans="1:14" ht="30" customHeight="1" thickBot="1" x14ac:dyDescent="0.25">
      <c r="A113" s="12"/>
      <c r="B113" s="126">
        <v>111</v>
      </c>
      <c r="C113" s="127">
        <v>690</v>
      </c>
      <c r="D113" s="58">
        <v>464461</v>
      </c>
      <c r="E113" s="127" t="s">
        <v>157</v>
      </c>
      <c r="F113" s="92">
        <v>12.22</v>
      </c>
      <c r="G113" s="87">
        <v>7.61</v>
      </c>
      <c r="H113" s="87">
        <v>16.63</v>
      </c>
      <c r="I113" s="87"/>
      <c r="J113" s="94">
        <v>26.19</v>
      </c>
      <c r="K113" s="93"/>
      <c r="L113" s="86">
        <f t="shared" si="3"/>
        <v>15.663</v>
      </c>
      <c r="M113" s="101">
        <f t="shared" si="4"/>
        <v>15.66</v>
      </c>
      <c r="N113" s="103">
        <f t="shared" si="5"/>
        <v>10805.4</v>
      </c>
    </row>
    <row r="114" spans="1:14" ht="100.5" customHeight="1" thickBot="1" x14ac:dyDescent="0.25">
      <c r="A114" s="12"/>
      <c r="B114" s="126">
        <v>112</v>
      </c>
      <c r="C114" s="127">
        <v>40</v>
      </c>
      <c r="D114" s="58">
        <v>467538</v>
      </c>
      <c r="E114" s="127" t="s">
        <v>158</v>
      </c>
      <c r="F114" s="92">
        <v>13.75</v>
      </c>
      <c r="G114" s="87"/>
      <c r="H114" s="87">
        <v>239</v>
      </c>
      <c r="I114" s="87">
        <v>96.7</v>
      </c>
      <c r="J114" s="94">
        <v>74.44</v>
      </c>
      <c r="K114" s="93"/>
      <c r="L114" s="86">
        <f t="shared" si="3"/>
        <v>105.973</v>
      </c>
      <c r="M114" s="101">
        <f t="shared" si="4"/>
        <v>105.97</v>
      </c>
      <c r="N114" s="103">
        <f t="shared" si="5"/>
        <v>4238.8</v>
      </c>
    </row>
    <row r="115" spans="1:14" ht="30" customHeight="1" thickBot="1" x14ac:dyDescent="0.25">
      <c r="A115" s="12"/>
      <c r="B115" s="126">
        <v>113</v>
      </c>
      <c r="C115" s="132">
        <v>2140</v>
      </c>
      <c r="D115" s="58">
        <v>446637</v>
      </c>
      <c r="E115" s="127" t="s">
        <v>159</v>
      </c>
      <c r="F115" s="92">
        <v>38.74</v>
      </c>
      <c r="G115" s="87">
        <v>40.549999999999997</v>
      </c>
      <c r="H115" s="87">
        <v>60.07</v>
      </c>
      <c r="I115" s="87">
        <v>34.79</v>
      </c>
      <c r="J115" s="94">
        <v>28.65</v>
      </c>
      <c r="K115" s="93"/>
      <c r="L115" s="86">
        <f t="shared" si="3"/>
        <v>40.56</v>
      </c>
      <c r="M115" s="101">
        <f t="shared" si="4"/>
        <v>40.56</v>
      </c>
      <c r="N115" s="103">
        <f t="shared" si="5"/>
        <v>86798.400000000009</v>
      </c>
    </row>
    <row r="116" spans="1:14" ht="44.25" customHeight="1" thickBot="1" x14ac:dyDescent="0.25">
      <c r="A116" s="12"/>
      <c r="B116" s="126">
        <v>114</v>
      </c>
      <c r="C116" s="132">
        <v>1570</v>
      </c>
      <c r="D116" s="58">
        <v>446449</v>
      </c>
      <c r="E116" s="127" t="s">
        <v>160</v>
      </c>
      <c r="F116" s="92">
        <v>7.8</v>
      </c>
      <c r="G116" s="87">
        <v>4.9800000000000004</v>
      </c>
      <c r="H116" s="87">
        <v>8.68</v>
      </c>
      <c r="I116" s="87">
        <v>4.2300000000000004</v>
      </c>
      <c r="J116" s="94"/>
      <c r="K116" s="93"/>
      <c r="L116" s="86">
        <f t="shared" si="3"/>
        <v>6.423</v>
      </c>
      <c r="M116" s="101">
        <f t="shared" si="4"/>
        <v>6.42</v>
      </c>
      <c r="N116" s="103">
        <f t="shared" si="5"/>
        <v>10079.4</v>
      </c>
    </row>
    <row r="117" spans="1:14" ht="30" customHeight="1" thickBot="1" x14ac:dyDescent="0.25">
      <c r="A117" s="12"/>
      <c r="B117" s="126">
        <v>115</v>
      </c>
      <c r="C117" s="132">
        <v>4500</v>
      </c>
      <c r="D117" s="58">
        <v>217785</v>
      </c>
      <c r="E117" s="127" t="s">
        <v>161</v>
      </c>
      <c r="F117" s="92">
        <v>3.3</v>
      </c>
      <c r="G117" s="87">
        <v>6.16</v>
      </c>
      <c r="H117" s="87">
        <v>5.4</v>
      </c>
      <c r="I117" s="87">
        <v>5</v>
      </c>
      <c r="J117" s="94"/>
      <c r="K117" s="93"/>
      <c r="L117" s="86">
        <f t="shared" si="3"/>
        <v>4.9649999999999999</v>
      </c>
      <c r="M117" s="101">
        <f t="shared" si="4"/>
        <v>4.97</v>
      </c>
      <c r="N117" s="103">
        <f t="shared" si="5"/>
        <v>22365</v>
      </c>
    </row>
    <row r="118" spans="1:14" ht="55.5" customHeight="1" thickBot="1" x14ac:dyDescent="0.25">
      <c r="A118" s="12"/>
      <c r="B118" s="126">
        <v>116</v>
      </c>
      <c r="C118" s="132">
        <v>2120</v>
      </c>
      <c r="D118" s="58">
        <v>405351</v>
      </c>
      <c r="E118" s="127" t="s">
        <v>162</v>
      </c>
      <c r="F118" s="92">
        <v>6.6</v>
      </c>
      <c r="G118" s="87">
        <v>8.32</v>
      </c>
      <c r="H118" s="87">
        <v>9.68</v>
      </c>
      <c r="I118" s="87">
        <v>15.79</v>
      </c>
      <c r="J118" s="94"/>
      <c r="K118" s="93"/>
      <c r="L118" s="86">
        <f t="shared" si="3"/>
        <v>10.098000000000001</v>
      </c>
      <c r="M118" s="101">
        <f t="shared" si="4"/>
        <v>10.1</v>
      </c>
      <c r="N118" s="103">
        <f t="shared" si="5"/>
        <v>21412</v>
      </c>
    </row>
    <row r="119" spans="1:14" ht="58.5" customHeight="1" thickBot="1" x14ac:dyDescent="0.25">
      <c r="A119" s="12"/>
      <c r="B119" s="126">
        <v>117</v>
      </c>
      <c r="C119" s="127">
        <v>1010</v>
      </c>
      <c r="D119" s="58">
        <v>448219</v>
      </c>
      <c r="E119" s="127" t="s">
        <v>163</v>
      </c>
      <c r="F119" s="92">
        <v>1.59</v>
      </c>
      <c r="G119" s="87">
        <v>1.92</v>
      </c>
      <c r="H119" s="87">
        <v>2.72</v>
      </c>
      <c r="I119" s="87">
        <v>1.95</v>
      </c>
      <c r="J119" s="94">
        <v>2.14</v>
      </c>
      <c r="K119" s="93"/>
      <c r="L119" s="86">
        <f t="shared" si="3"/>
        <v>2.0640000000000001</v>
      </c>
      <c r="M119" s="101">
        <f t="shared" si="4"/>
        <v>2.06</v>
      </c>
      <c r="N119" s="103">
        <f t="shared" si="5"/>
        <v>2080.6</v>
      </c>
    </row>
    <row r="120" spans="1:14" ht="38.25" customHeight="1" thickBot="1" x14ac:dyDescent="0.25">
      <c r="A120" s="12"/>
      <c r="B120" s="126">
        <v>118</v>
      </c>
      <c r="C120" s="127">
        <v>980</v>
      </c>
      <c r="D120" s="58">
        <v>396125</v>
      </c>
      <c r="E120" s="127" t="s">
        <v>164</v>
      </c>
      <c r="F120" s="92">
        <v>9.1300000000000008</v>
      </c>
      <c r="G120" s="87">
        <v>8.99</v>
      </c>
      <c r="H120" s="87">
        <v>10.57</v>
      </c>
      <c r="I120" s="87">
        <v>1.44</v>
      </c>
      <c r="J120" s="94">
        <v>18.25</v>
      </c>
      <c r="K120" s="93"/>
      <c r="L120" s="86">
        <f t="shared" si="3"/>
        <v>9.6760000000000002</v>
      </c>
      <c r="M120" s="101">
        <f t="shared" si="4"/>
        <v>9.68</v>
      </c>
      <c r="N120" s="103">
        <f t="shared" si="5"/>
        <v>9486.4</v>
      </c>
    </row>
    <row r="121" spans="1:14" ht="76.5" customHeight="1" thickBot="1" x14ac:dyDescent="0.25">
      <c r="A121" s="12"/>
      <c r="B121" s="126">
        <v>119</v>
      </c>
      <c r="C121" s="127">
        <v>290</v>
      </c>
      <c r="D121" s="58">
        <v>464461</v>
      </c>
      <c r="E121" s="128" t="s">
        <v>165</v>
      </c>
      <c r="F121" s="92">
        <v>16.22</v>
      </c>
      <c r="G121" s="87">
        <v>8.4700000000000006</v>
      </c>
      <c r="H121" s="87">
        <v>8.2200000000000006</v>
      </c>
      <c r="I121" s="87">
        <v>15.41</v>
      </c>
      <c r="J121" s="94">
        <v>6.53</v>
      </c>
      <c r="K121" s="93"/>
      <c r="L121" s="86">
        <f t="shared" si="3"/>
        <v>10.97</v>
      </c>
      <c r="M121" s="101">
        <f t="shared" si="4"/>
        <v>10.97</v>
      </c>
      <c r="N121" s="103">
        <f t="shared" si="5"/>
        <v>3181.3</v>
      </c>
    </row>
    <row r="122" spans="1:14" ht="89.25" customHeight="1" thickBot="1" x14ac:dyDescent="0.25">
      <c r="A122" s="12"/>
      <c r="B122" s="126">
        <v>120</v>
      </c>
      <c r="C122" s="127">
        <v>290</v>
      </c>
      <c r="D122" s="58">
        <v>252285</v>
      </c>
      <c r="E122" s="128" t="s">
        <v>166</v>
      </c>
      <c r="F122" s="92">
        <v>8.49</v>
      </c>
      <c r="G122" s="87">
        <v>9.5299999999999994</v>
      </c>
      <c r="H122" s="87">
        <v>13.32</v>
      </c>
      <c r="I122" s="87">
        <v>5.74</v>
      </c>
      <c r="J122" s="94">
        <v>6.53</v>
      </c>
      <c r="K122" s="93"/>
      <c r="L122" s="86">
        <f t="shared" si="3"/>
        <v>8.7219999999999995</v>
      </c>
      <c r="M122" s="101">
        <f t="shared" si="4"/>
        <v>8.7200000000000006</v>
      </c>
      <c r="N122" s="103">
        <f t="shared" si="5"/>
        <v>2528.8000000000002</v>
      </c>
    </row>
    <row r="123" spans="1:14" ht="74.25" customHeight="1" thickBot="1" x14ac:dyDescent="0.25">
      <c r="A123" s="12"/>
      <c r="B123" s="126">
        <v>121</v>
      </c>
      <c r="C123" s="127">
        <v>290</v>
      </c>
      <c r="D123" s="58">
        <v>252016</v>
      </c>
      <c r="E123" s="128" t="s">
        <v>167</v>
      </c>
      <c r="F123" s="92">
        <v>5.5</v>
      </c>
      <c r="G123" s="87">
        <v>11.02</v>
      </c>
      <c r="H123" s="87">
        <v>9.98</v>
      </c>
      <c r="I123" s="87">
        <v>6.48</v>
      </c>
      <c r="J123" s="94"/>
      <c r="K123" s="93"/>
      <c r="L123" s="86">
        <f t="shared" si="3"/>
        <v>8.2449999999999992</v>
      </c>
      <c r="M123" s="101">
        <f t="shared" si="4"/>
        <v>8.25</v>
      </c>
      <c r="N123" s="103">
        <f t="shared" si="5"/>
        <v>2392.5</v>
      </c>
    </row>
    <row r="124" spans="1:14" ht="30" customHeight="1" thickBot="1" x14ac:dyDescent="0.25">
      <c r="A124" s="12"/>
      <c r="B124" s="126">
        <v>122</v>
      </c>
      <c r="C124" s="127">
        <v>570</v>
      </c>
      <c r="D124" s="58">
        <v>339479</v>
      </c>
      <c r="E124" s="127" t="s">
        <v>168</v>
      </c>
      <c r="F124" s="92">
        <v>6.2</v>
      </c>
      <c r="G124" s="87"/>
      <c r="H124" s="87">
        <v>4.93</v>
      </c>
      <c r="I124" s="87">
        <v>4.34</v>
      </c>
      <c r="J124" s="94"/>
      <c r="K124" s="93"/>
      <c r="L124" s="86">
        <f t="shared" si="3"/>
        <v>5.157</v>
      </c>
      <c r="M124" s="101">
        <f t="shared" si="4"/>
        <v>5.16</v>
      </c>
      <c r="N124" s="103">
        <f t="shared" si="5"/>
        <v>2941.2000000000003</v>
      </c>
    </row>
    <row r="125" spans="1:14" ht="30" customHeight="1" thickBot="1" x14ac:dyDescent="0.25">
      <c r="A125" s="12"/>
      <c r="B125" s="126">
        <v>123</v>
      </c>
      <c r="C125" s="127">
        <v>650</v>
      </c>
      <c r="D125" s="58">
        <v>339478</v>
      </c>
      <c r="E125" s="127" t="s">
        <v>169</v>
      </c>
      <c r="F125" s="92">
        <v>12.79</v>
      </c>
      <c r="G125" s="87">
        <v>4.3</v>
      </c>
      <c r="H125" s="87">
        <v>10.62</v>
      </c>
      <c r="I125" s="87">
        <v>4.34</v>
      </c>
      <c r="J125" s="94">
        <v>16.920000000000002</v>
      </c>
      <c r="K125" s="93"/>
      <c r="L125" s="86">
        <f t="shared" si="3"/>
        <v>9.7940000000000005</v>
      </c>
      <c r="M125" s="101">
        <f t="shared" si="4"/>
        <v>9.7899999999999991</v>
      </c>
      <c r="N125" s="103">
        <f t="shared" si="5"/>
        <v>6363.4999999999991</v>
      </c>
    </row>
    <row r="126" spans="1:14" ht="30" customHeight="1" thickBot="1" x14ac:dyDescent="0.25">
      <c r="A126" s="12"/>
      <c r="B126" s="126">
        <v>124</v>
      </c>
      <c r="C126" s="127">
        <v>1550</v>
      </c>
      <c r="D126" s="58">
        <v>460531</v>
      </c>
      <c r="E126" s="127" t="s">
        <v>170</v>
      </c>
      <c r="F126" s="92">
        <v>4.3899999999999997</v>
      </c>
      <c r="G126" s="87">
        <v>7.21</v>
      </c>
      <c r="H126" s="87">
        <v>4.8099999999999996</v>
      </c>
      <c r="I126" s="87">
        <v>3.06</v>
      </c>
      <c r="J126" s="94">
        <v>3.43</v>
      </c>
      <c r="K126" s="93"/>
      <c r="L126" s="86">
        <f t="shared" si="3"/>
        <v>4.58</v>
      </c>
      <c r="M126" s="101">
        <f t="shared" si="4"/>
        <v>4.58</v>
      </c>
      <c r="N126" s="103">
        <f t="shared" si="5"/>
        <v>7099</v>
      </c>
    </row>
    <row r="127" spans="1:14" ht="34.5" customHeight="1" thickBot="1" x14ac:dyDescent="0.25">
      <c r="A127" s="12"/>
      <c r="B127" s="49">
        <v>125</v>
      </c>
      <c r="C127" s="127">
        <v>650</v>
      </c>
      <c r="D127" s="58">
        <v>463839</v>
      </c>
      <c r="E127" s="127" t="s">
        <v>171</v>
      </c>
      <c r="F127" s="92">
        <v>2.97</v>
      </c>
      <c r="G127" s="87">
        <v>7.07</v>
      </c>
      <c r="H127" s="87">
        <v>6.49</v>
      </c>
      <c r="I127" s="87"/>
      <c r="J127" s="94"/>
      <c r="K127" s="93"/>
      <c r="L127" s="86">
        <f t="shared" si="3"/>
        <v>5.51</v>
      </c>
      <c r="M127" s="101">
        <f t="shared" si="4"/>
        <v>5.51</v>
      </c>
      <c r="N127" s="103">
        <f t="shared" si="5"/>
        <v>3581.5</v>
      </c>
    </row>
    <row r="128" spans="1:14" ht="36.75" customHeight="1" thickBot="1" x14ac:dyDescent="0.25">
      <c r="A128" s="12"/>
      <c r="B128" s="49">
        <v>126</v>
      </c>
      <c r="C128" s="132">
        <v>1545</v>
      </c>
      <c r="D128" s="58">
        <v>463832</v>
      </c>
      <c r="E128" s="127" t="s">
        <v>172</v>
      </c>
      <c r="F128" s="92">
        <v>3.35</v>
      </c>
      <c r="G128" s="87">
        <v>3.33</v>
      </c>
      <c r="H128" s="87">
        <v>5.46</v>
      </c>
      <c r="I128" s="87">
        <v>4.99</v>
      </c>
      <c r="J128" s="94"/>
      <c r="K128" s="93"/>
      <c r="L128" s="86">
        <f t="shared" si="3"/>
        <v>4.2830000000000004</v>
      </c>
      <c r="M128" s="101">
        <f t="shared" si="4"/>
        <v>4.28</v>
      </c>
      <c r="N128" s="103">
        <f t="shared" si="5"/>
        <v>6612.6</v>
      </c>
    </row>
    <row r="129" spans="1:14" ht="66" customHeight="1" thickBot="1" x14ac:dyDescent="0.25">
      <c r="A129" s="12"/>
      <c r="B129" s="49">
        <v>127</v>
      </c>
      <c r="C129" s="177">
        <v>830</v>
      </c>
      <c r="D129" s="58">
        <v>217096</v>
      </c>
      <c r="E129" s="127" t="s">
        <v>173</v>
      </c>
      <c r="F129" s="92">
        <v>2.17</v>
      </c>
      <c r="G129" s="87">
        <v>2.31</v>
      </c>
      <c r="H129" s="87">
        <v>3.53</v>
      </c>
      <c r="I129" s="87" t="s">
        <v>296</v>
      </c>
      <c r="J129" s="94"/>
      <c r="K129" s="93"/>
      <c r="L129" s="86">
        <f t="shared" si="3"/>
        <v>2.67</v>
      </c>
      <c r="M129" s="101">
        <f t="shared" si="4"/>
        <v>2.67</v>
      </c>
      <c r="N129" s="103">
        <f t="shared" si="5"/>
        <v>2216.1</v>
      </c>
    </row>
    <row r="130" spans="1:14" s="6" customFormat="1" ht="49.5" customHeight="1" thickBot="1" x14ac:dyDescent="0.25">
      <c r="A130" s="29"/>
      <c r="B130" s="211"/>
      <c r="C130" s="212"/>
      <c r="D130" s="212"/>
      <c r="E130" s="212"/>
      <c r="F130" s="212"/>
      <c r="G130" s="212"/>
      <c r="H130" s="212"/>
      <c r="I130" s="212"/>
      <c r="J130" s="212"/>
      <c r="K130" s="212"/>
      <c r="L130" s="212"/>
      <c r="M130" s="213"/>
      <c r="N130" s="104">
        <f>SUM(N3:N129)</f>
        <v>1827341.6899999997</v>
      </c>
    </row>
    <row r="131" spans="1:14" s="6" customFormat="1" ht="15.75" customHeight="1" thickBot="1" x14ac:dyDescent="0.25">
      <c r="A131" s="14"/>
      <c r="B131" s="214"/>
      <c r="C131" s="214"/>
      <c r="D131" s="214"/>
      <c r="E131" s="214"/>
      <c r="F131" s="214"/>
      <c r="G131" s="17"/>
      <c r="H131" s="17"/>
      <c r="I131" s="17"/>
      <c r="J131" s="78"/>
      <c r="K131" s="17"/>
      <c r="L131" s="17"/>
      <c r="M131" s="17"/>
      <c r="N131" s="17"/>
    </row>
    <row r="132" spans="1:14" s="6" customFormat="1" ht="29.25" customHeight="1" x14ac:dyDescent="0.2">
      <c r="A132" s="14"/>
      <c r="B132" s="207" t="s">
        <v>11</v>
      </c>
      <c r="C132" s="208"/>
      <c r="D132" s="209"/>
      <c r="E132" s="210"/>
      <c r="F132" s="17"/>
      <c r="G132" s="17"/>
      <c r="H132" s="17"/>
      <c r="I132" s="17"/>
      <c r="J132" s="78"/>
      <c r="K132" s="17"/>
      <c r="L132" s="17"/>
      <c r="M132" s="17"/>
      <c r="N132" s="17"/>
    </row>
    <row r="133" spans="1:14" s="6" customFormat="1" ht="14.25" x14ac:dyDescent="0.2">
      <c r="A133" s="14"/>
      <c r="B133" s="30" t="s">
        <v>6</v>
      </c>
      <c r="C133" s="189" t="s">
        <v>33</v>
      </c>
      <c r="D133" s="190"/>
      <c r="E133" s="191"/>
      <c r="F133" s="17"/>
      <c r="G133" s="17"/>
      <c r="H133" s="17"/>
      <c r="I133" s="17"/>
      <c r="J133" s="78"/>
      <c r="K133" s="17"/>
      <c r="L133" s="17"/>
      <c r="M133" s="17"/>
      <c r="N133" s="17"/>
    </row>
    <row r="134" spans="1:14" s="6" customFormat="1" ht="14.25" x14ac:dyDescent="0.2">
      <c r="A134" s="14"/>
      <c r="B134" s="30" t="s">
        <v>7</v>
      </c>
      <c r="C134" s="189" t="s">
        <v>34</v>
      </c>
      <c r="D134" s="190"/>
      <c r="E134" s="191"/>
      <c r="F134" s="17"/>
      <c r="G134" s="17"/>
      <c r="H134" s="17"/>
      <c r="I134" s="17"/>
      <c r="J134" s="78"/>
      <c r="K134" s="17"/>
      <c r="L134" s="17"/>
      <c r="M134" s="17"/>
      <c r="N134" s="17"/>
    </row>
    <row r="135" spans="1:14" s="6" customFormat="1" ht="15" customHeight="1" x14ac:dyDescent="0.2">
      <c r="A135" s="14"/>
      <c r="B135" s="30" t="s">
        <v>8</v>
      </c>
      <c r="C135" s="189" t="s">
        <v>35</v>
      </c>
      <c r="D135" s="190"/>
      <c r="E135" s="191"/>
      <c r="F135" s="17"/>
      <c r="G135" s="17"/>
      <c r="H135" s="17"/>
      <c r="I135" s="17"/>
      <c r="J135" s="78"/>
      <c r="K135" s="17"/>
      <c r="L135" s="17"/>
      <c r="M135" s="17"/>
      <c r="N135" s="17"/>
    </row>
    <row r="136" spans="1:14" s="6" customFormat="1" ht="14.25" x14ac:dyDescent="0.2">
      <c r="A136" s="14"/>
      <c r="B136" s="30" t="s">
        <v>9</v>
      </c>
      <c r="C136" s="189" t="s">
        <v>41</v>
      </c>
      <c r="D136" s="190"/>
      <c r="E136" s="191"/>
      <c r="F136" s="17"/>
      <c r="G136" s="17"/>
      <c r="H136" s="17"/>
      <c r="I136" s="17"/>
      <c r="J136" s="78"/>
      <c r="K136" s="17"/>
      <c r="L136" s="17"/>
      <c r="M136" s="17"/>
      <c r="N136" s="17"/>
    </row>
    <row r="137" spans="1:14" s="6" customFormat="1" ht="14.25" x14ac:dyDescent="0.2">
      <c r="A137" s="14"/>
      <c r="B137" s="45" t="s">
        <v>10</v>
      </c>
      <c r="C137" s="190" t="s">
        <v>36</v>
      </c>
      <c r="D137" s="179"/>
      <c r="E137" s="196"/>
      <c r="F137" s="17"/>
      <c r="G137" s="17"/>
      <c r="H137" s="17"/>
      <c r="I137" s="17"/>
      <c r="J137" s="78"/>
      <c r="K137" s="17"/>
      <c r="L137" s="17"/>
      <c r="M137" s="17"/>
      <c r="N137" s="17"/>
    </row>
    <row r="138" spans="1:14" s="6" customFormat="1" thickBot="1" x14ac:dyDescent="0.25">
      <c r="A138" s="14"/>
      <c r="B138" s="31" t="s">
        <v>38</v>
      </c>
      <c r="C138" s="190" t="s">
        <v>37</v>
      </c>
      <c r="D138" s="179"/>
      <c r="E138" s="196"/>
      <c r="F138" s="17"/>
      <c r="G138" s="17"/>
      <c r="H138" s="17"/>
      <c r="I138" s="17"/>
      <c r="J138" s="78"/>
      <c r="K138" s="17"/>
      <c r="L138" s="17"/>
      <c r="M138" s="17"/>
      <c r="N138" s="17"/>
    </row>
    <row r="139" spans="1:14" s="6" customFormat="1" thickBot="1" x14ac:dyDescent="0.25">
      <c r="A139" s="14"/>
      <c r="B139" s="15"/>
      <c r="C139" s="16"/>
      <c r="D139" s="16"/>
      <c r="E139" s="83"/>
      <c r="F139" s="17"/>
      <c r="G139" s="17"/>
      <c r="H139" s="17"/>
      <c r="I139" s="17"/>
      <c r="J139" s="78"/>
      <c r="K139" s="17"/>
      <c r="L139" s="17"/>
      <c r="M139" s="17"/>
      <c r="N139" s="17"/>
    </row>
    <row r="140" spans="1:14" s="6" customFormat="1" ht="28.5" customHeight="1" thickBot="1" x14ac:dyDescent="0.25">
      <c r="A140" s="14"/>
      <c r="B140" s="197" t="s">
        <v>32</v>
      </c>
      <c r="C140" s="198"/>
      <c r="D140" s="198"/>
      <c r="E140" s="199"/>
      <c r="F140" s="17"/>
      <c r="G140" s="17"/>
      <c r="H140" s="17"/>
      <c r="I140" s="17"/>
      <c r="J140" s="78"/>
      <c r="K140" s="17"/>
      <c r="L140" s="17"/>
      <c r="M140" s="17"/>
      <c r="N140" s="17"/>
    </row>
    <row r="141" spans="1:14" s="6" customFormat="1" thickBot="1" x14ac:dyDescent="0.25">
      <c r="A141" s="14"/>
      <c r="B141" s="15"/>
      <c r="C141" s="16"/>
      <c r="D141" s="16"/>
      <c r="E141" s="83"/>
      <c r="F141" s="17"/>
      <c r="G141" s="17"/>
      <c r="H141" s="17"/>
      <c r="I141" s="17"/>
      <c r="J141" s="78"/>
      <c r="K141" s="17"/>
      <c r="L141" s="17"/>
      <c r="M141" s="17"/>
      <c r="N141" s="17"/>
    </row>
    <row r="142" spans="1:14" s="6" customFormat="1" ht="36" customHeight="1" thickBot="1" x14ac:dyDescent="0.25">
      <c r="A142" s="14"/>
      <c r="B142" s="200" t="s">
        <v>39</v>
      </c>
      <c r="C142" s="201"/>
      <c r="D142" s="201"/>
      <c r="E142" s="201"/>
      <c r="F142" s="201"/>
      <c r="G142" s="201"/>
      <c r="H142" s="201"/>
      <c r="I142" s="201"/>
      <c r="J142" s="201"/>
      <c r="K142" s="201"/>
      <c r="L142" s="201"/>
      <c r="M142" s="201"/>
      <c r="N142" s="202"/>
    </row>
    <row r="143" spans="1:14" s="6" customFormat="1" thickBot="1" x14ac:dyDescent="0.25">
      <c r="A143" s="14"/>
      <c r="B143" s="15"/>
      <c r="C143" s="16"/>
      <c r="D143" s="16"/>
      <c r="E143" s="83"/>
      <c r="F143" s="17"/>
      <c r="G143" s="17"/>
      <c r="H143" s="17"/>
      <c r="I143" s="17"/>
      <c r="J143" s="78"/>
      <c r="K143" s="17"/>
      <c r="L143" s="17"/>
      <c r="M143" s="17"/>
      <c r="N143" s="17"/>
    </row>
    <row r="144" spans="1:14" s="6" customFormat="1" ht="38.25" customHeight="1" thickBot="1" x14ac:dyDescent="0.25">
      <c r="A144" s="14"/>
      <c r="B144" s="197" t="s">
        <v>278</v>
      </c>
      <c r="C144" s="198"/>
      <c r="D144" s="198"/>
      <c r="E144" s="198"/>
      <c r="F144" s="198"/>
      <c r="G144" s="198"/>
      <c r="H144" s="198"/>
      <c r="I144" s="198"/>
      <c r="J144" s="198"/>
      <c r="K144" s="198"/>
      <c r="L144" s="198"/>
      <c r="M144" s="198"/>
      <c r="N144" s="199"/>
    </row>
    <row r="145" spans="1:14" s="6" customFormat="1" thickBot="1" x14ac:dyDescent="0.25">
      <c r="A145" s="14"/>
      <c r="B145" s="15"/>
      <c r="C145" s="16"/>
      <c r="D145" s="16"/>
      <c r="E145" s="83"/>
      <c r="F145" s="17"/>
      <c r="G145" s="17"/>
      <c r="H145" s="17"/>
      <c r="I145" s="17"/>
      <c r="J145" s="78"/>
      <c r="K145" s="17"/>
      <c r="L145" s="17"/>
      <c r="M145" s="17"/>
      <c r="N145" s="17"/>
    </row>
    <row r="146" spans="1:14" s="6" customFormat="1" ht="42" customHeight="1" thickBot="1" x14ac:dyDescent="0.25">
      <c r="A146" s="14"/>
      <c r="B146" s="197" t="s">
        <v>40</v>
      </c>
      <c r="C146" s="198"/>
      <c r="D146" s="198"/>
      <c r="E146" s="198"/>
      <c r="F146" s="198"/>
      <c r="G146" s="198"/>
      <c r="H146" s="198"/>
      <c r="I146" s="198"/>
      <c r="J146" s="198"/>
      <c r="K146" s="198"/>
      <c r="L146" s="198"/>
      <c r="M146" s="198"/>
      <c r="N146" s="199"/>
    </row>
    <row r="147" spans="1:14" s="6" customFormat="1" ht="14.25" x14ac:dyDescent="0.2">
      <c r="A147" s="14"/>
      <c r="B147" s="15"/>
      <c r="C147" s="16"/>
      <c r="D147" s="16"/>
      <c r="E147" s="83"/>
      <c r="F147" s="17"/>
      <c r="G147" s="17"/>
      <c r="H147" s="17"/>
      <c r="I147" s="17"/>
      <c r="J147" s="78"/>
      <c r="K147" s="17"/>
      <c r="L147" s="17"/>
      <c r="M147" s="17"/>
      <c r="N147" s="17"/>
    </row>
    <row r="148" spans="1:14" s="6" customFormat="1" ht="24.75" customHeight="1" x14ac:dyDescent="0.2">
      <c r="A148" s="14"/>
      <c r="B148" s="203" t="s">
        <v>13</v>
      </c>
      <c r="C148" s="203"/>
      <c r="D148" s="203"/>
      <c r="E148" s="203"/>
      <c r="F148" s="203"/>
      <c r="G148" s="203"/>
      <c r="H148" s="203"/>
      <c r="I148" s="203"/>
      <c r="J148" s="203"/>
      <c r="K148" s="203"/>
      <c r="L148" s="17"/>
      <c r="M148" s="17"/>
      <c r="N148" s="17"/>
    </row>
    <row r="149" spans="1:14" s="6" customFormat="1" ht="22.5" customHeight="1" x14ac:dyDescent="0.2">
      <c r="A149" s="14"/>
      <c r="B149" s="192" t="s">
        <v>24</v>
      </c>
      <c r="C149" s="193"/>
      <c r="D149" s="193"/>
      <c r="E149" s="193"/>
      <c r="F149" s="193"/>
      <c r="G149" s="193"/>
      <c r="H149" s="193"/>
      <c r="I149" s="193"/>
      <c r="J149" s="194"/>
      <c r="K149" s="195"/>
      <c r="L149" s="17"/>
      <c r="M149" s="17"/>
      <c r="N149" s="17"/>
    </row>
    <row r="150" spans="1:14" s="6" customFormat="1" ht="40.5" customHeight="1" x14ac:dyDescent="0.2">
      <c r="A150" s="14"/>
      <c r="B150" s="215" t="s">
        <v>14</v>
      </c>
      <c r="C150" s="203"/>
      <c r="D150" s="203"/>
      <c r="E150" s="203"/>
      <c r="F150" s="216" t="s">
        <v>4</v>
      </c>
      <c r="G150" s="216"/>
      <c r="H150" s="23" t="s">
        <v>15</v>
      </c>
      <c r="I150" s="21" t="s">
        <v>16</v>
      </c>
      <c r="J150" s="79" t="s">
        <v>17</v>
      </c>
      <c r="K150" s="46"/>
      <c r="L150" s="17"/>
      <c r="M150" s="17"/>
    </row>
    <row r="151" spans="1:14" s="6" customFormat="1" hidden="1" x14ac:dyDescent="0.25">
      <c r="A151" s="14"/>
      <c r="B151" s="217" t="s">
        <v>27</v>
      </c>
      <c r="C151" s="189"/>
      <c r="D151" s="189"/>
      <c r="E151" s="189"/>
      <c r="F151" s="218" t="s">
        <v>28</v>
      </c>
      <c r="G151" s="219"/>
      <c r="H151" s="24" t="s">
        <v>29</v>
      </c>
      <c r="I151" s="22" t="s">
        <v>23</v>
      </c>
      <c r="J151" s="80" t="s">
        <v>22</v>
      </c>
      <c r="K151" s="47"/>
      <c r="L151" s="17"/>
      <c r="M151" s="17"/>
    </row>
    <row r="152" spans="1:14" s="6" customFormat="1" ht="20.100000000000001" customHeight="1" x14ac:dyDescent="0.25">
      <c r="A152" s="14"/>
      <c r="B152" s="217" t="s">
        <v>177</v>
      </c>
      <c r="C152" s="189"/>
      <c r="D152" s="189"/>
      <c r="E152" s="189"/>
      <c r="F152" s="218" t="s">
        <v>178</v>
      </c>
      <c r="G152" s="221"/>
      <c r="H152" s="28" t="s">
        <v>179</v>
      </c>
      <c r="I152" s="22" t="s">
        <v>180</v>
      </c>
      <c r="J152" s="80" t="s">
        <v>181</v>
      </c>
      <c r="K152" s="47"/>
      <c r="L152" s="17"/>
      <c r="M152" s="17"/>
    </row>
    <row r="153" spans="1:14" s="6" customFormat="1" ht="20.100000000000001" customHeight="1" x14ac:dyDescent="0.25">
      <c r="A153" s="14"/>
      <c r="B153" s="217" t="s">
        <v>182</v>
      </c>
      <c r="C153" s="189"/>
      <c r="D153" s="189"/>
      <c r="E153" s="189"/>
      <c r="F153" s="218" t="s">
        <v>183</v>
      </c>
      <c r="G153" s="219"/>
      <c r="H153" s="26" t="s">
        <v>184</v>
      </c>
      <c r="I153" s="22" t="s">
        <v>248</v>
      </c>
      <c r="J153" s="80" t="s">
        <v>181</v>
      </c>
      <c r="K153" s="47"/>
      <c r="L153" s="17"/>
      <c r="M153" s="17"/>
    </row>
    <row r="154" spans="1:14" s="6" customFormat="1" ht="20.100000000000001" customHeight="1" x14ac:dyDescent="0.25">
      <c r="A154" s="14"/>
      <c r="B154" s="217" t="s">
        <v>189</v>
      </c>
      <c r="C154" s="189"/>
      <c r="D154" s="189"/>
      <c r="E154" s="189"/>
      <c r="F154" s="218" t="s">
        <v>186</v>
      </c>
      <c r="G154" s="219"/>
      <c r="H154" s="28" t="s">
        <v>187</v>
      </c>
      <c r="I154" s="22" t="s">
        <v>188</v>
      </c>
      <c r="J154" s="80" t="s">
        <v>190</v>
      </c>
      <c r="K154" s="47"/>
      <c r="L154" s="17"/>
      <c r="M154" s="17"/>
    </row>
    <row r="155" spans="1:14" s="6" customFormat="1" ht="20.100000000000001" customHeight="1" x14ac:dyDescent="0.25">
      <c r="A155" s="14"/>
      <c r="B155" s="217" t="s">
        <v>194</v>
      </c>
      <c r="C155" s="189"/>
      <c r="D155" s="189"/>
      <c r="E155" s="189"/>
      <c r="F155" s="220" t="s">
        <v>192</v>
      </c>
      <c r="G155" s="219"/>
      <c r="H155" s="25" t="s">
        <v>191</v>
      </c>
      <c r="I155" s="22" t="s">
        <v>193</v>
      </c>
      <c r="J155" s="80" t="s">
        <v>190</v>
      </c>
      <c r="K155" s="47"/>
      <c r="L155" s="17"/>
      <c r="M155" s="17"/>
    </row>
    <row r="156" spans="1:14" ht="20.100000000000001" customHeight="1" x14ac:dyDescent="0.25">
      <c r="A156" s="6"/>
      <c r="B156" s="178" t="s">
        <v>198</v>
      </c>
      <c r="C156" s="179"/>
      <c r="D156" s="179"/>
      <c r="E156" s="180"/>
      <c r="F156" s="218" t="s">
        <v>195</v>
      </c>
      <c r="G156" s="219"/>
      <c r="H156" s="27" t="s">
        <v>197</v>
      </c>
      <c r="I156" s="22" t="s">
        <v>196</v>
      </c>
      <c r="J156" s="80" t="s">
        <v>190</v>
      </c>
      <c r="K156" s="47"/>
      <c r="L156" s="18"/>
      <c r="M156" s="18"/>
      <c r="N156" s="6"/>
    </row>
    <row r="157" spans="1:14" ht="20.100000000000001" customHeight="1" x14ac:dyDescent="0.25">
      <c r="A157" s="6"/>
      <c r="B157" s="178" t="s">
        <v>201</v>
      </c>
      <c r="C157" s="179"/>
      <c r="D157" s="179"/>
      <c r="E157" s="180"/>
      <c r="F157" s="183" t="s">
        <v>199</v>
      </c>
      <c r="G157" s="185"/>
      <c r="H157" s="145" t="s">
        <v>202</v>
      </c>
      <c r="I157" s="22" t="s">
        <v>200</v>
      </c>
      <c r="J157" s="80" t="s">
        <v>190</v>
      </c>
      <c r="K157" s="47"/>
      <c r="L157" s="18"/>
      <c r="M157" s="18"/>
      <c r="N157" s="6"/>
    </row>
    <row r="158" spans="1:14" ht="20.100000000000001" customHeight="1" x14ac:dyDescent="0.25">
      <c r="A158" s="6"/>
      <c r="B158" s="178" t="s">
        <v>209</v>
      </c>
      <c r="C158" s="179"/>
      <c r="D158" s="179"/>
      <c r="E158" s="180"/>
      <c r="F158" s="183" t="s">
        <v>207</v>
      </c>
      <c r="G158" s="185"/>
      <c r="H158" s="27" t="s">
        <v>208</v>
      </c>
      <c r="I158" s="22" t="s">
        <v>212</v>
      </c>
      <c r="J158" s="80" t="s">
        <v>190</v>
      </c>
      <c r="K158" s="47"/>
      <c r="L158" s="18"/>
      <c r="M158" s="18"/>
      <c r="N158" s="6"/>
    </row>
    <row r="159" spans="1:14" ht="20.100000000000001" customHeight="1" x14ac:dyDescent="0.25">
      <c r="A159" s="6"/>
      <c r="B159" s="178" t="s">
        <v>204</v>
      </c>
      <c r="C159" s="179"/>
      <c r="D159" s="179"/>
      <c r="E159" s="180"/>
      <c r="F159" s="222" t="s">
        <v>203</v>
      </c>
      <c r="G159" s="223"/>
      <c r="H159" s="27" t="s">
        <v>206</v>
      </c>
      <c r="I159" s="22" t="s">
        <v>205</v>
      </c>
      <c r="J159" s="80" t="s">
        <v>190</v>
      </c>
      <c r="K159" s="47"/>
      <c r="L159" s="18"/>
      <c r="M159" s="18"/>
      <c r="N159" s="6"/>
    </row>
    <row r="160" spans="1:14" ht="20.100000000000001" customHeight="1" x14ac:dyDescent="0.25">
      <c r="A160" s="6"/>
      <c r="B160" s="186" t="s">
        <v>211</v>
      </c>
      <c r="C160" s="187"/>
      <c r="D160" s="187"/>
      <c r="E160" s="188"/>
      <c r="F160" s="183" t="s">
        <v>210</v>
      </c>
      <c r="G160" s="184"/>
      <c r="H160" s="1" t="s">
        <v>213</v>
      </c>
      <c r="I160" s="1" t="s">
        <v>212</v>
      </c>
      <c r="J160" s="82" t="s">
        <v>190</v>
      </c>
      <c r="K160" s="47"/>
      <c r="L160" s="18"/>
      <c r="M160" s="18"/>
      <c r="N160" s="6"/>
    </row>
    <row r="161" spans="1:14" ht="20.100000000000001" customHeight="1" x14ac:dyDescent="0.25">
      <c r="A161" s="6"/>
      <c r="B161" s="178" t="s">
        <v>215</v>
      </c>
      <c r="C161" s="179"/>
      <c r="D161" s="179"/>
      <c r="E161" s="180"/>
      <c r="F161" s="183" t="s">
        <v>214</v>
      </c>
      <c r="G161" s="185"/>
      <c r="H161" s="27" t="s">
        <v>284</v>
      </c>
      <c r="I161" s="22" t="s">
        <v>283</v>
      </c>
      <c r="J161" s="80" t="s">
        <v>190</v>
      </c>
      <c r="K161" s="47"/>
      <c r="L161" s="18"/>
      <c r="M161" s="18"/>
      <c r="N161" s="6"/>
    </row>
    <row r="162" spans="1:14" ht="20.100000000000001" customHeight="1" x14ac:dyDescent="0.25">
      <c r="A162" s="6"/>
      <c r="B162" s="178" t="s">
        <v>219</v>
      </c>
      <c r="C162" s="179"/>
      <c r="D162" s="179"/>
      <c r="E162" s="180"/>
      <c r="F162" s="183" t="s">
        <v>216</v>
      </c>
      <c r="G162" s="185"/>
      <c r="H162" s="27" t="s">
        <v>218</v>
      </c>
      <c r="I162" s="22" t="s">
        <v>217</v>
      </c>
      <c r="J162" s="80" t="s">
        <v>190</v>
      </c>
      <c r="K162" s="47"/>
      <c r="L162" s="18"/>
      <c r="M162" s="18"/>
      <c r="N162" s="6"/>
    </row>
    <row r="163" spans="1:14" ht="20.100000000000001" customHeight="1" x14ac:dyDescent="0.25">
      <c r="A163" s="6"/>
      <c r="B163" s="178" t="s">
        <v>221</v>
      </c>
      <c r="C163" s="179"/>
      <c r="D163" s="179"/>
      <c r="E163" s="180"/>
      <c r="F163" s="183" t="s">
        <v>246</v>
      </c>
      <c r="G163" s="185"/>
      <c r="H163" s="27" t="s">
        <v>220</v>
      </c>
      <c r="I163" s="22" t="s">
        <v>247</v>
      </c>
      <c r="J163" s="80" t="s">
        <v>181</v>
      </c>
      <c r="K163" s="47"/>
      <c r="L163" s="18"/>
      <c r="M163" s="18"/>
      <c r="N163" s="6"/>
    </row>
    <row r="164" spans="1:14" ht="20.100000000000001" customHeight="1" x14ac:dyDescent="0.25">
      <c r="A164" s="6"/>
      <c r="B164" s="178" t="s">
        <v>222</v>
      </c>
      <c r="C164" s="179"/>
      <c r="D164" s="179"/>
      <c r="E164" s="180"/>
      <c r="F164" s="183" t="s">
        <v>228</v>
      </c>
      <c r="G164" s="185"/>
      <c r="H164" s="27" t="s">
        <v>223</v>
      </c>
      <c r="I164" s="22" t="s">
        <v>224</v>
      </c>
      <c r="J164" s="80" t="s">
        <v>190</v>
      </c>
      <c r="K164" s="47"/>
      <c r="L164" s="18"/>
      <c r="M164" s="18"/>
      <c r="N164" s="6"/>
    </row>
    <row r="165" spans="1:14" ht="20.100000000000001" customHeight="1" x14ac:dyDescent="0.25">
      <c r="A165" s="181" t="s">
        <v>281</v>
      </c>
      <c r="B165" s="181"/>
      <c r="C165" s="181"/>
      <c r="D165" s="181"/>
      <c r="E165" s="182"/>
      <c r="F165" s="183" t="s">
        <v>264</v>
      </c>
      <c r="G165" s="185"/>
      <c r="H165" s="27" t="s">
        <v>280</v>
      </c>
      <c r="I165" s="22" t="s">
        <v>266</v>
      </c>
      <c r="J165" s="80" t="s">
        <v>181</v>
      </c>
      <c r="K165" s="47"/>
      <c r="L165" s="18"/>
      <c r="M165" s="18"/>
      <c r="N165" s="6"/>
    </row>
    <row r="166" spans="1:14" ht="20.100000000000001" customHeight="1" x14ac:dyDescent="0.25">
      <c r="A166" s="6"/>
      <c r="B166" s="178" t="s">
        <v>227</v>
      </c>
      <c r="C166" s="179"/>
      <c r="D166" s="179"/>
      <c r="E166" s="180"/>
      <c r="F166" s="183" t="s">
        <v>229</v>
      </c>
      <c r="G166" s="185"/>
      <c r="H166" s="27" t="s">
        <v>225</v>
      </c>
      <c r="I166" s="22" t="s">
        <v>226</v>
      </c>
      <c r="J166" s="80" t="s">
        <v>190</v>
      </c>
      <c r="K166" s="47"/>
      <c r="L166" s="18"/>
      <c r="M166" s="18"/>
      <c r="N166" s="6"/>
    </row>
    <row r="167" spans="1:14" ht="20.100000000000001" customHeight="1" x14ac:dyDescent="0.25">
      <c r="A167" s="181" t="s">
        <v>231</v>
      </c>
      <c r="B167" s="181"/>
      <c r="C167" s="181"/>
      <c r="D167" s="181"/>
      <c r="E167" s="182"/>
      <c r="F167" s="183" t="s">
        <v>239</v>
      </c>
      <c r="G167" s="185"/>
      <c r="H167" s="27" t="s">
        <v>232</v>
      </c>
      <c r="I167" s="22" t="s">
        <v>230</v>
      </c>
      <c r="J167" s="80" t="s">
        <v>190</v>
      </c>
      <c r="K167" s="47"/>
      <c r="L167" s="18"/>
      <c r="M167" s="18"/>
      <c r="N167" s="6"/>
    </row>
    <row r="168" spans="1:14" ht="20.100000000000001" customHeight="1" x14ac:dyDescent="0.25">
      <c r="A168" s="6"/>
      <c r="B168" s="178" t="s">
        <v>236</v>
      </c>
      <c r="C168" s="179"/>
      <c r="D168" s="179"/>
      <c r="E168" s="180"/>
      <c r="F168" s="183" t="s">
        <v>233</v>
      </c>
      <c r="G168" s="185"/>
      <c r="H168" s="27" t="s">
        <v>234</v>
      </c>
      <c r="I168" s="22" t="s">
        <v>235</v>
      </c>
      <c r="J168" s="80" t="s">
        <v>190</v>
      </c>
      <c r="K168" s="47"/>
      <c r="L168" s="18"/>
      <c r="M168" s="18"/>
      <c r="N168" s="6"/>
    </row>
    <row r="169" spans="1:14" ht="20.100000000000001" customHeight="1" x14ac:dyDescent="0.25">
      <c r="A169" s="6"/>
      <c r="B169" s="178" t="s">
        <v>240</v>
      </c>
      <c r="C169" s="179"/>
      <c r="D169" s="179"/>
      <c r="E169" s="180"/>
      <c r="F169" s="183" t="s">
        <v>237</v>
      </c>
      <c r="G169" s="185"/>
      <c r="H169" s="27" t="s">
        <v>234</v>
      </c>
      <c r="I169" s="22" t="s">
        <v>238</v>
      </c>
      <c r="J169" s="80" t="s">
        <v>190</v>
      </c>
      <c r="K169" s="47"/>
      <c r="L169" s="18"/>
      <c r="M169" s="18"/>
      <c r="N169" s="6"/>
    </row>
    <row r="170" spans="1:14" ht="20.100000000000001" customHeight="1" x14ac:dyDescent="0.25">
      <c r="A170" s="6"/>
      <c r="B170" s="178" t="s">
        <v>249</v>
      </c>
      <c r="C170" s="179"/>
      <c r="D170" s="179"/>
      <c r="E170" s="180"/>
      <c r="F170" s="218" t="s">
        <v>250</v>
      </c>
      <c r="G170" s="219"/>
      <c r="H170" s="27" t="s">
        <v>251</v>
      </c>
      <c r="I170" s="22" t="s">
        <v>200</v>
      </c>
      <c r="J170" s="80" t="s">
        <v>181</v>
      </c>
      <c r="K170" s="47"/>
      <c r="L170" s="18"/>
      <c r="M170" s="18"/>
      <c r="N170" s="6"/>
    </row>
    <row r="171" spans="1:14" ht="20.100000000000001" customHeight="1" x14ac:dyDescent="0.25">
      <c r="A171" s="6"/>
      <c r="B171" s="178" t="s">
        <v>252</v>
      </c>
      <c r="C171" s="179"/>
      <c r="D171" s="179"/>
      <c r="E171" s="180"/>
      <c r="F171" s="218" t="s">
        <v>253</v>
      </c>
      <c r="G171" s="219"/>
      <c r="H171" s="27" t="s">
        <v>255</v>
      </c>
      <c r="I171" s="22" t="s">
        <v>254</v>
      </c>
      <c r="J171" s="80" t="s">
        <v>190</v>
      </c>
      <c r="K171" s="47"/>
      <c r="L171" s="18"/>
      <c r="M171" s="18"/>
      <c r="N171" s="6"/>
    </row>
    <row r="172" spans="1:14" ht="20.100000000000001" customHeight="1" x14ac:dyDescent="0.25">
      <c r="A172" s="6"/>
      <c r="B172" s="178" t="s">
        <v>258</v>
      </c>
      <c r="C172" s="179"/>
      <c r="D172" s="179"/>
      <c r="E172" s="180"/>
      <c r="F172" s="183" t="s">
        <v>256</v>
      </c>
      <c r="G172" s="185"/>
      <c r="H172" s="27" t="s">
        <v>257</v>
      </c>
      <c r="I172" s="22" t="s">
        <v>259</v>
      </c>
      <c r="J172" s="80" t="s">
        <v>190</v>
      </c>
      <c r="K172" s="47"/>
      <c r="L172" s="18"/>
      <c r="M172" s="18"/>
      <c r="N172" s="6"/>
    </row>
    <row r="173" spans="1:14" ht="20.100000000000001" customHeight="1" x14ac:dyDescent="0.25">
      <c r="A173" s="6"/>
      <c r="B173" s="178" t="s">
        <v>261</v>
      </c>
      <c r="C173" s="179"/>
      <c r="D173" s="179"/>
      <c r="E173" s="180"/>
      <c r="F173" s="183" t="s">
        <v>260</v>
      </c>
      <c r="G173" s="185"/>
      <c r="H173" s="27" t="s">
        <v>263</v>
      </c>
      <c r="I173" s="22" t="s">
        <v>262</v>
      </c>
      <c r="J173" s="80" t="s">
        <v>190</v>
      </c>
      <c r="K173" s="47"/>
      <c r="L173" s="18"/>
      <c r="M173" s="18"/>
      <c r="N173" s="6"/>
    </row>
    <row r="174" spans="1:14" ht="20.100000000000001" customHeight="1" x14ac:dyDescent="0.25">
      <c r="A174" s="6"/>
      <c r="B174" s="178" t="s">
        <v>282</v>
      </c>
      <c r="C174" s="179"/>
      <c r="D174" s="179"/>
      <c r="E174" s="180"/>
      <c r="F174" s="183" t="s">
        <v>264</v>
      </c>
      <c r="G174" s="185"/>
      <c r="H174" s="27" t="s">
        <v>265</v>
      </c>
      <c r="I174" s="22" t="s">
        <v>266</v>
      </c>
      <c r="J174" s="80" t="s">
        <v>181</v>
      </c>
      <c r="K174" s="47"/>
      <c r="L174" s="18"/>
      <c r="M174" s="18"/>
      <c r="N174" s="6"/>
    </row>
    <row r="175" spans="1:14" ht="20.100000000000001" customHeight="1" x14ac:dyDescent="0.25">
      <c r="A175" s="6"/>
      <c r="B175" s="178" t="s">
        <v>267</v>
      </c>
      <c r="C175" s="179"/>
      <c r="D175" s="179"/>
      <c r="E175" s="180"/>
      <c r="F175" s="183" t="s">
        <v>269</v>
      </c>
      <c r="G175" s="185"/>
      <c r="H175" s="27" t="s">
        <v>268</v>
      </c>
      <c r="I175" s="22" t="s">
        <v>270</v>
      </c>
      <c r="J175" s="80" t="s">
        <v>190</v>
      </c>
      <c r="K175" s="47"/>
      <c r="L175" s="18"/>
      <c r="M175" s="18"/>
      <c r="N175" s="6"/>
    </row>
    <row r="176" spans="1:14" s="6" customFormat="1" x14ac:dyDescent="0.25">
      <c r="B176" s="19"/>
      <c r="C176" s="16"/>
      <c r="D176" s="16"/>
      <c r="E176" s="83"/>
      <c r="F176" s="18"/>
      <c r="G176" s="18"/>
      <c r="H176" s="18"/>
      <c r="I176" s="18"/>
      <c r="J176" s="81"/>
      <c r="K176" s="18"/>
      <c r="L176" s="18"/>
      <c r="M176" s="18"/>
      <c r="N176" s="18"/>
    </row>
    <row r="177" spans="2:14" s="6" customFormat="1" x14ac:dyDescent="0.25">
      <c r="B177" s="19"/>
      <c r="C177" s="16"/>
      <c r="D177" s="16"/>
      <c r="E177" s="83"/>
      <c r="F177" s="18"/>
      <c r="G177" s="20"/>
      <c r="H177" s="18"/>
      <c r="I177" s="18"/>
      <c r="J177" s="81"/>
      <c r="K177" s="18"/>
      <c r="L177" s="18"/>
      <c r="M177" s="18"/>
      <c r="N177" s="18"/>
    </row>
    <row r="178" spans="2:14" s="6" customFormat="1" x14ac:dyDescent="0.25">
      <c r="B178" s="19"/>
      <c r="C178" s="16"/>
      <c r="D178" s="16"/>
      <c r="E178" s="83"/>
      <c r="F178" s="18"/>
      <c r="G178" s="18"/>
      <c r="H178" s="18"/>
      <c r="I178" s="18"/>
      <c r="J178" s="81"/>
      <c r="K178" s="18"/>
      <c r="L178" s="18"/>
      <c r="M178" s="18"/>
      <c r="N178" s="18"/>
    </row>
    <row r="179" spans="2:14" s="6" customFormat="1" ht="15" customHeight="1" x14ac:dyDescent="0.25">
      <c r="B179" s="19"/>
      <c r="C179" s="16"/>
      <c r="D179" s="16"/>
      <c r="E179" s="83"/>
      <c r="F179" s="18"/>
      <c r="G179" s="18"/>
      <c r="H179" s="18"/>
      <c r="I179" s="18"/>
      <c r="J179" s="81"/>
      <c r="K179" s="18"/>
      <c r="L179" s="18"/>
      <c r="M179" s="18"/>
      <c r="N179" s="18"/>
    </row>
    <row r="180" spans="2:14" s="6" customFormat="1" x14ac:dyDescent="0.25">
      <c r="B180" s="19"/>
      <c r="C180" s="16"/>
      <c r="D180" s="16"/>
      <c r="E180" s="83"/>
      <c r="F180" s="18"/>
      <c r="G180" s="18"/>
      <c r="H180" s="18"/>
      <c r="I180" s="18"/>
      <c r="J180" s="81"/>
      <c r="K180" s="18"/>
      <c r="L180" s="18"/>
      <c r="M180" s="18"/>
      <c r="N180" s="18"/>
    </row>
    <row r="181" spans="2:14" s="6" customFormat="1" x14ac:dyDescent="0.25">
      <c r="B181" s="19"/>
      <c r="C181" s="16"/>
      <c r="D181" s="16"/>
      <c r="E181" s="83"/>
      <c r="F181" s="18"/>
      <c r="G181" s="18"/>
      <c r="H181" s="18"/>
      <c r="I181" s="18"/>
      <c r="J181" s="81"/>
      <c r="K181" s="18"/>
      <c r="L181" s="18"/>
      <c r="M181" s="18"/>
      <c r="N181" s="18"/>
    </row>
    <row r="182" spans="2:14" s="6" customFormat="1" x14ac:dyDescent="0.25">
      <c r="B182" s="19"/>
      <c r="C182" s="16"/>
      <c r="D182" s="16"/>
      <c r="E182" s="83"/>
      <c r="F182" s="18"/>
      <c r="G182" s="18"/>
      <c r="H182" s="18"/>
      <c r="I182" s="18"/>
      <c r="J182" s="81"/>
      <c r="K182" s="18"/>
      <c r="L182" s="18"/>
      <c r="M182" s="18"/>
      <c r="N182" s="18"/>
    </row>
    <row r="183" spans="2:14" s="6" customFormat="1" x14ac:dyDescent="0.25">
      <c r="B183" s="19"/>
      <c r="C183" s="16"/>
      <c r="D183" s="16"/>
      <c r="E183" s="83"/>
      <c r="F183" s="18"/>
      <c r="G183" s="18"/>
      <c r="H183" s="18"/>
      <c r="I183" s="18"/>
      <c r="J183" s="81"/>
      <c r="K183" s="18"/>
      <c r="L183" s="18"/>
      <c r="M183" s="18"/>
      <c r="N183" s="18"/>
    </row>
    <row r="184" spans="2:14" s="6" customFormat="1" x14ac:dyDescent="0.25">
      <c r="B184" s="19"/>
      <c r="C184" s="16"/>
      <c r="D184" s="16"/>
      <c r="E184" s="83"/>
      <c r="F184" s="18"/>
      <c r="G184" s="18"/>
      <c r="H184" s="18"/>
      <c r="I184" s="18"/>
      <c r="J184" s="81"/>
      <c r="K184" s="18"/>
      <c r="L184" s="18"/>
      <c r="M184" s="18"/>
      <c r="N184" s="18"/>
    </row>
    <row r="185" spans="2:14" s="6" customFormat="1" x14ac:dyDescent="0.25">
      <c r="B185" s="19"/>
      <c r="C185" s="16"/>
      <c r="D185" s="16"/>
      <c r="E185" s="83"/>
      <c r="F185" s="18"/>
      <c r="G185" s="18"/>
      <c r="H185" s="18"/>
      <c r="I185" s="18"/>
      <c r="J185" s="81"/>
      <c r="K185" s="18"/>
      <c r="L185" s="18"/>
      <c r="M185" s="18"/>
      <c r="N185" s="18"/>
    </row>
    <row r="186" spans="2:14" s="6" customFormat="1" x14ac:dyDescent="0.25">
      <c r="B186" s="19"/>
      <c r="C186" s="16"/>
      <c r="D186" s="16"/>
      <c r="E186" s="83"/>
      <c r="F186" s="18"/>
      <c r="G186" s="18"/>
      <c r="H186" s="18"/>
      <c r="I186" s="18"/>
      <c r="J186" s="81"/>
      <c r="K186" s="18"/>
      <c r="L186" s="18"/>
      <c r="M186" s="18"/>
      <c r="N186" s="18"/>
    </row>
    <row r="187" spans="2:14" s="6" customFormat="1" x14ac:dyDescent="0.25">
      <c r="B187" s="19"/>
      <c r="C187" s="16"/>
      <c r="D187" s="16"/>
      <c r="E187" s="83"/>
      <c r="F187" s="18"/>
      <c r="G187" s="18"/>
      <c r="H187" s="18"/>
      <c r="I187" s="18"/>
      <c r="J187" s="81"/>
      <c r="K187" s="18"/>
      <c r="L187" s="18"/>
      <c r="M187" s="18"/>
      <c r="N187" s="18"/>
    </row>
    <row r="188" spans="2:14" s="6" customFormat="1" x14ac:dyDescent="0.25">
      <c r="B188" s="19"/>
      <c r="C188" s="16"/>
      <c r="D188" s="16"/>
      <c r="E188" s="83"/>
      <c r="F188" s="18"/>
      <c r="G188" s="18"/>
      <c r="H188" s="18"/>
      <c r="I188" s="18"/>
      <c r="J188" s="81"/>
      <c r="K188" s="18"/>
      <c r="L188" s="18"/>
      <c r="M188" s="18"/>
      <c r="N188" s="18"/>
    </row>
    <row r="189" spans="2:14" s="6" customFormat="1" x14ac:dyDescent="0.25">
      <c r="B189" s="19"/>
      <c r="C189" s="16"/>
      <c r="D189" s="16"/>
      <c r="E189" s="83"/>
      <c r="F189" s="18"/>
      <c r="G189" s="18"/>
      <c r="H189" s="18"/>
      <c r="I189" s="18"/>
      <c r="J189" s="81"/>
      <c r="K189" s="18"/>
      <c r="L189" s="18"/>
      <c r="M189" s="18"/>
      <c r="N189" s="18"/>
    </row>
    <row r="190" spans="2:14" s="6" customFormat="1" x14ac:dyDescent="0.25">
      <c r="B190" s="19"/>
      <c r="C190" s="16"/>
      <c r="D190" s="16"/>
      <c r="E190" s="83"/>
      <c r="F190" s="18"/>
      <c r="G190" s="18"/>
      <c r="H190" s="18"/>
      <c r="I190" s="18"/>
      <c r="J190" s="81"/>
      <c r="K190" s="18"/>
      <c r="L190" s="18"/>
      <c r="M190" s="18"/>
      <c r="N190" s="18"/>
    </row>
    <row r="191" spans="2:14" s="6" customFormat="1" x14ac:dyDescent="0.25">
      <c r="B191" s="19"/>
      <c r="C191" s="16"/>
      <c r="D191" s="16"/>
      <c r="E191" s="83"/>
      <c r="F191" s="18"/>
      <c r="G191" s="18"/>
      <c r="H191" s="18"/>
      <c r="I191" s="18"/>
      <c r="J191" s="81"/>
      <c r="K191" s="18"/>
      <c r="L191" s="18"/>
      <c r="M191" s="18"/>
      <c r="N191" s="18"/>
    </row>
    <row r="192" spans="2:14" s="6" customFormat="1" x14ac:dyDescent="0.25">
      <c r="B192" s="19"/>
      <c r="C192" s="16"/>
      <c r="D192" s="16"/>
      <c r="E192" s="83"/>
      <c r="F192" s="18"/>
      <c r="G192" s="18"/>
      <c r="H192" s="18"/>
      <c r="I192" s="18"/>
      <c r="J192" s="81"/>
      <c r="K192" s="18"/>
      <c r="L192" s="18"/>
      <c r="M192" s="18"/>
      <c r="N192" s="18"/>
    </row>
    <row r="193" spans="2:14" s="6" customFormat="1" x14ac:dyDescent="0.25">
      <c r="B193" s="19"/>
      <c r="C193" s="16"/>
      <c r="D193" s="16"/>
      <c r="E193" s="83"/>
      <c r="F193" s="18"/>
      <c r="G193" s="18"/>
      <c r="H193" s="18"/>
      <c r="I193" s="18"/>
      <c r="J193" s="81"/>
      <c r="K193" s="18"/>
      <c r="L193" s="18"/>
      <c r="M193" s="18"/>
      <c r="N193" s="18"/>
    </row>
    <row r="194" spans="2:14" s="6" customFormat="1" x14ac:dyDescent="0.25">
      <c r="B194" s="19"/>
      <c r="C194" s="16"/>
      <c r="D194" s="16"/>
      <c r="E194" s="83"/>
      <c r="F194" s="18"/>
      <c r="G194" s="18"/>
      <c r="H194" s="18"/>
      <c r="I194" s="18"/>
      <c r="J194" s="81"/>
      <c r="K194" s="18"/>
      <c r="L194" s="18"/>
      <c r="M194" s="18"/>
      <c r="N194" s="18"/>
    </row>
    <row r="195" spans="2:14" s="6" customFormat="1" x14ac:dyDescent="0.25">
      <c r="B195" s="19"/>
      <c r="C195" s="16"/>
      <c r="D195" s="16"/>
      <c r="E195" s="83"/>
      <c r="F195" s="18"/>
      <c r="G195" s="18"/>
      <c r="H195" s="18"/>
      <c r="I195" s="18"/>
      <c r="J195" s="81"/>
      <c r="K195" s="18"/>
      <c r="L195" s="18"/>
      <c r="M195" s="18"/>
      <c r="N195" s="18"/>
    </row>
    <row r="196" spans="2:14" s="6" customFormat="1" x14ac:dyDescent="0.25">
      <c r="B196" s="19"/>
      <c r="C196" s="16"/>
      <c r="D196" s="16"/>
      <c r="E196" s="83"/>
      <c r="F196" s="18"/>
      <c r="G196" s="18"/>
      <c r="H196" s="18"/>
      <c r="I196" s="18"/>
      <c r="J196" s="81"/>
      <c r="K196" s="18"/>
      <c r="L196" s="18"/>
      <c r="M196" s="18"/>
      <c r="N196" s="18"/>
    </row>
    <row r="197" spans="2:14" s="6" customFormat="1" x14ac:dyDescent="0.25">
      <c r="B197" s="19"/>
      <c r="C197" s="16"/>
      <c r="D197" s="16"/>
      <c r="E197" s="83"/>
      <c r="F197" s="18"/>
      <c r="G197" s="18"/>
      <c r="H197" s="18"/>
      <c r="I197" s="18"/>
      <c r="J197" s="81"/>
      <c r="K197" s="18"/>
      <c r="L197" s="18"/>
      <c r="M197" s="18"/>
      <c r="N197" s="18"/>
    </row>
    <row r="198" spans="2:14" s="6" customFormat="1" x14ac:dyDescent="0.25">
      <c r="B198" s="19"/>
      <c r="C198" s="16"/>
      <c r="D198" s="16"/>
      <c r="E198" s="83"/>
      <c r="F198" s="18"/>
      <c r="G198" s="18"/>
      <c r="H198" s="18"/>
      <c r="I198" s="18"/>
      <c r="J198" s="81"/>
      <c r="K198" s="18"/>
      <c r="L198" s="18"/>
      <c r="M198" s="18"/>
      <c r="N198" s="18"/>
    </row>
    <row r="199" spans="2:14" s="6" customFormat="1" x14ac:dyDescent="0.25">
      <c r="B199" s="19"/>
      <c r="C199" s="16"/>
      <c r="D199" s="16"/>
      <c r="E199" s="83"/>
      <c r="F199" s="18"/>
      <c r="G199" s="18"/>
      <c r="H199" s="18"/>
      <c r="I199" s="18"/>
      <c r="J199" s="81"/>
      <c r="K199" s="18"/>
      <c r="L199" s="18"/>
      <c r="M199" s="18"/>
      <c r="N199" s="18"/>
    </row>
    <row r="200" spans="2:14" s="6" customFormat="1" x14ac:dyDescent="0.25">
      <c r="B200" s="19"/>
      <c r="C200" s="16"/>
      <c r="D200" s="16"/>
      <c r="E200" s="83"/>
      <c r="F200" s="18"/>
      <c r="G200" s="18"/>
      <c r="H200" s="18"/>
      <c r="I200" s="18"/>
      <c r="J200" s="81"/>
      <c r="K200" s="18"/>
      <c r="L200" s="18"/>
      <c r="M200" s="18"/>
      <c r="N200" s="18"/>
    </row>
    <row r="201" spans="2:14" s="6" customFormat="1" x14ac:dyDescent="0.25">
      <c r="B201" s="19"/>
      <c r="C201" s="16"/>
      <c r="D201" s="16"/>
      <c r="E201" s="83"/>
      <c r="F201" s="18"/>
      <c r="G201" s="18"/>
      <c r="H201" s="18"/>
      <c r="I201" s="18"/>
      <c r="J201" s="81"/>
      <c r="K201" s="18"/>
      <c r="L201" s="18"/>
      <c r="M201" s="18"/>
      <c r="N201" s="18"/>
    </row>
    <row r="202" spans="2:14" s="6" customFormat="1" x14ac:dyDescent="0.25">
      <c r="B202" s="19"/>
      <c r="C202" s="16"/>
      <c r="D202" s="16"/>
      <c r="E202" s="83"/>
      <c r="F202" s="18"/>
      <c r="G202" s="18"/>
      <c r="H202" s="18"/>
      <c r="I202" s="18"/>
      <c r="J202" s="81"/>
      <c r="K202" s="18"/>
      <c r="L202" s="18"/>
      <c r="M202" s="18"/>
      <c r="N202" s="18"/>
    </row>
    <row r="203" spans="2:14" s="6" customFormat="1" x14ac:dyDescent="0.25">
      <c r="B203" s="19"/>
      <c r="C203" s="16"/>
      <c r="D203" s="16"/>
      <c r="E203" s="83"/>
      <c r="F203" s="18"/>
      <c r="G203" s="18"/>
      <c r="H203" s="18"/>
      <c r="I203" s="18"/>
      <c r="J203" s="81"/>
      <c r="K203" s="18"/>
      <c r="L203" s="18"/>
      <c r="M203" s="18"/>
      <c r="N203" s="18"/>
    </row>
    <row r="204" spans="2:14" s="6" customFormat="1" x14ac:dyDescent="0.25">
      <c r="B204" s="19"/>
      <c r="C204" s="16"/>
      <c r="D204" s="16"/>
      <c r="E204" s="83"/>
      <c r="F204" s="18"/>
      <c r="G204" s="18"/>
      <c r="H204" s="18"/>
      <c r="I204" s="18"/>
      <c r="J204" s="81"/>
      <c r="K204" s="18"/>
      <c r="L204" s="18"/>
      <c r="M204" s="18"/>
      <c r="N204" s="18"/>
    </row>
    <row r="205" spans="2:14" s="6" customFormat="1" x14ac:dyDescent="0.25">
      <c r="B205" s="19"/>
      <c r="C205" s="16"/>
      <c r="D205" s="16"/>
      <c r="E205" s="83"/>
      <c r="F205" s="18"/>
      <c r="G205" s="18"/>
      <c r="H205" s="18"/>
      <c r="I205" s="18"/>
      <c r="J205" s="81"/>
      <c r="K205" s="18"/>
      <c r="L205" s="18"/>
      <c r="M205" s="18"/>
      <c r="N205" s="18"/>
    </row>
    <row r="206" spans="2:14" s="6" customFormat="1" x14ac:dyDescent="0.25">
      <c r="B206" s="19"/>
      <c r="C206" s="16"/>
      <c r="D206" s="16"/>
      <c r="E206" s="83"/>
      <c r="F206" s="18"/>
      <c r="G206" s="18"/>
      <c r="H206" s="18"/>
      <c r="I206" s="18"/>
      <c r="J206" s="81"/>
      <c r="K206" s="18"/>
      <c r="L206" s="18"/>
      <c r="M206" s="18"/>
      <c r="N206" s="18"/>
    </row>
    <row r="207" spans="2:14" s="6" customFormat="1" x14ac:dyDescent="0.25">
      <c r="B207" s="19"/>
      <c r="C207" s="16"/>
      <c r="D207" s="16"/>
      <c r="E207" s="83"/>
      <c r="F207" s="18"/>
      <c r="G207" s="18"/>
      <c r="H207" s="18"/>
      <c r="I207" s="18"/>
      <c r="J207" s="81"/>
      <c r="K207" s="18"/>
      <c r="L207" s="18"/>
      <c r="M207" s="18"/>
      <c r="N207" s="18"/>
    </row>
    <row r="208" spans="2:14" s="6" customFormat="1" x14ac:dyDescent="0.25">
      <c r="B208" s="19"/>
      <c r="C208" s="16"/>
      <c r="D208" s="16"/>
      <c r="E208" s="83"/>
      <c r="F208" s="18"/>
      <c r="G208" s="18"/>
      <c r="H208" s="18"/>
      <c r="I208" s="18"/>
      <c r="J208" s="81"/>
      <c r="K208" s="18"/>
      <c r="L208" s="18"/>
      <c r="M208" s="18"/>
      <c r="N208" s="18"/>
    </row>
    <row r="209" spans="2:14" s="6" customFormat="1" x14ac:dyDescent="0.25">
      <c r="B209" s="19"/>
      <c r="C209" s="16"/>
      <c r="D209" s="16"/>
      <c r="E209" s="83"/>
      <c r="F209" s="18"/>
      <c r="G209" s="18"/>
      <c r="H209" s="18"/>
      <c r="I209" s="18"/>
      <c r="J209" s="81"/>
      <c r="K209" s="18"/>
      <c r="L209" s="18"/>
      <c r="M209" s="18"/>
      <c r="N209" s="18"/>
    </row>
    <row r="210" spans="2:14" s="6" customFormat="1" x14ac:dyDescent="0.25">
      <c r="B210" s="19"/>
      <c r="C210" s="16"/>
      <c r="D210" s="16"/>
      <c r="E210" s="83"/>
      <c r="F210" s="18"/>
      <c r="G210" s="18"/>
      <c r="H210" s="18"/>
      <c r="I210" s="18"/>
      <c r="J210" s="81"/>
      <c r="K210" s="18"/>
      <c r="L210" s="18"/>
      <c r="M210" s="18"/>
      <c r="N210" s="18"/>
    </row>
    <row r="211" spans="2:14" s="6" customFormat="1" x14ac:dyDescent="0.25">
      <c r="B211" s="19"/>
      <c r="C211" s="16"/>
      <c r="D211" s="16"/>
      <c r="E211" s="83"/>
      <c r="F211" s="18"/>
      <c r="G211" s="18"/>
      <c r="H211" s="18"/>
      <c r="I211" s="18"/>
      <c r="J211" s="81"/>
      <c r="K211" s="18"/>
      <c r="L211" s="18"/>
      <c r="M211" s="18"/>
      <c r="N211" s="18"/>
    </row>
    <row r="212" spans="2:14" s="6" customFormat="1" x14ac:dyDescent="0.25">
      <c r="B212" s="19"/>
      <c r="C212" s="16"/>
      <c r="D212" s="16"/>
      <c r="E212" s="83"/>
      <c r="F212" s="18"/>
      <c r="G212" s="18"/>
      <c r="H212" s="18"/>
      <c r="I212" s="18"/>
      <c r="J212" s="81"/>
      <c r="K212" s="18"/>
      <c r="L212" s="18"/>
      <c r="M212" s="18"/>
      <c r="N212" s="18"/>
    </row>
    <row r="213" spans="2:14" s="6" customFormat="1" x14ac:dyDescent="0.25">
      <c r="B213" s="19"/>
      <c r="C213" s="16"/>
      <c r="D213" s="16"/>
      <c r="E213" s="83"/>
      <c r="F213" s="18"/>
      <c r="G213" s="18"/>
      <c r="H213" s="18"/>
      <c r="I213" s="18"/>
      <c r="J213" s="81"/>
      <c r="K213" s="18"/>
      <c r="L213" s="18"/>
      <c r="M213" s="18"/>
      <c r="N213" s="18"/>
    </row>
    <row r="214" spans="2:14" s="6" customFormat="1" x14ac:dyDescent="0.25">
      <c r="B214" s="19"/>
      <c r="C214" s="16"/>
      <c r="D214" s="16"/>
      <c r="E214" s="83"/>
      <c r="F214" s="18"/>
      <c r="G214" s="18"/>
      <c r="H214" s="18"/>
      <c r="I214" s="18"/>
      <c r="J214" s="81"/>
      <c r="K214" s="18"/>
      <c r="L214" s="18"/>
      <c r="M214" s="18"/>
      <c r="N214" s="18"/>
    </row>
    <row r="215" spans="2:14" s="6" customFormat="1" x14ac:dyDescent="0.25">
      <c r="B215" s="19"/>
      <c r="C215" s="16"/>
      <c r="D215" s="16"/>
      <c r="E215" s="83"/>
      <c r="F215" s="18"/>
      <c r="G215" s="18"/>
      <c r="H215" s="18"/>
      <c r="I215" s="18"/>
      <c r="J215" s="81"/>
      <c r="K215" s="18"/>
      <c r="L215" s="18"/>
      <c r="M215" s="18"/>
      <c r="N215" s="18"/>
    </row>
    <row r="216" spans="2:14" s="6" customFormat="1" x14ac:dyDescent="0.25">
      <c r="B216" s="19"/>
      <c r="C216" s="16"/>
      <c r="D216" s="16"/>
      <c r="E216" s="83"/>
      <c r="F216" s="18"/>
      <c r="G216" s="18"/>
      <c r="H216" s="18"/>
      <c r="I216" s="18"/>
      <c r="J216" s="81"/>
      <c r="K216" s="18"/>
      <c r="L216" s="18"/>
      <c r="M216" s="18"/>
      <c r="N216" s="18"/>
    </row>
    <row r="217" spans="2:14" s="6" customFormat="1" x14ac:dyDescent="0.25">
      <c r="B217" s="19"/>
      <c r="C217" s="16"/>
      <c r="D217" s="16"/>
      <c r="E217" s="83"/>
      <c r="F217" s="18"/>
      <c r="G217" s="18"/>
      <c r="H217" s="18"/>
      <c r="I217" s="18"/>
      <c r="J217" s="81"/>
      <c r="K217" s="18"/>
      <c r="L217" s="18"/>
      <c r="M217" s="18"/>
      <c r="N217" s="18"/>
    </row>
    <row r="218" spans="2:14" s="6" customFormat="1" x14ac:dyDescent="0.25">
      <c r="B218" s="19"/>
      <c r="C218" s="16"/>
      <c r="D218" s="16"/>
      <c r="E218" s="83"/>
      <c r="F218" s="18"/>
      <c r="G218" s="18"/>
      <c r="H218" s="18"/>
      <c r="I218" s="18"/>
      <c r="J218" s="81"/>
      <c r="K218" s="18"/>
      <c r="L218" s="18"/>
      <c r="M218" s="18"/>
      <c r="N218" s="18"/>
    </row>
    <row r="219" spans="2:14" s="6" customFormat="1" x14ac:dyDescent="0.25">
      <c r="B219" s="19"/>
      <c r="C219" s="16"/>
      <c r="D219" s="16"/>
      <c r="E219" s="83"/>
      <c r="F219" s="18"/>
      <c r="G219" s="18"/>
      <c r="H219" s="18"/>
      <c r="I219" s="18"/>
      <c r="J219" s="81"/>
      <c r="K219" s="18"/>
      <c r="L219" s="18"/>
      <c r="M219" s="18"/>
      <c r="N219" s="18"/>
    </row>
    <row r="220" spans="2:14" s="6" customFormat="1" x14ac:dyDescent="0.25">
      <c r="B220" s="19"/>
      <c r="C220" s="16"/>
      <c r="D220" s="16"/>
      <c r="E220" s="83"/>
      <c r="F220" s="18"/>
      <c r="G220" s="18"/>
      <c r="H220" s="18"/>
      <c r="I220" s="18"/>
      <c r="J220" s="81"/>
      <c r="K220" s="18"/>
      <c r="L220" s="18"/>
      <c r="M220" s="18"/>
      <c r="N220" s="18"/>
    </row>
    <row r="221" spans="2:14" s="6" customFormat="1" x14ac:dyDescent="0.25">
      <c r="B221" s="19"/>
      <c r="C221" s="16"/>
      <c r="D221" s="16"/>
      <c r="E221" s="83"/>
      <c r="F221" s="18"/>
      <c r="G221" s="18"/>
      <c r="H221" s="18"/>
      <c r="I221" s="18"/>
      <c r="J221" s="81"/>
      <c r="K221" s="18"/>
      <c r="L221" s="18"/>
      <c r="M221" s="18"/>
      <c r="N221" s="18"/>
    </row>
    <row r="222" spans="2:14" s="6" customFormat="1" x14ac:dyDescent="0.25">
      <c r="B222" s="19"/>
      <c r="C222" s="16"/>
      <c r="D222" s="16"/>
      <c r="E222" s="83"/>
      <c r="F222" s="18"/>
      <c r="G222" s="18"/>
      <c r="H222" s="18"/>
      <c r="I222" s="18"/>
      <c r="J222" s="81"/>
      <c r="K222" s="18"/>
      <c r="L222" s="18"/>
      <c r="M222" s="18"/>
      <c r="N222" s="18"/>
    </row>
  </sheetData>
  <mergeCells count="68">
    <mergeCell ref="B174:E174"/>
    <mergeCell ref="B175:E175"/>
    <mergeCell ref="B171:E171"/>
    <mergeCell ref="F171:G171"/>
    <mergeCell ref="F172:G172"/>
    <mergeCell ref="F173:G173"/>
    <mergeCell ref="F174:G174"/>
    <mergeCell ref="F175:G175"/>
    <mergeCell ref="B172:E172"/>
    <mergeCell ref="B173:E173"/>
    <mergeCell ref="B156:E156"/>
    <mergeCell ref="F156:G156"/>
    <mergeCell ref="B170:E170"/>
    <mergeCell ref="F170:G170"/>
    <mergeCell ref="F157:G157"/>
    <mergeCell ref="F159:G159"/>
    <mergeCell ref="F158:G158"/>
    <mergeCell ref="F161:G161"/>
    <mergeCell ref="F162:G162"/>
    <mergeCell ref="F169:G169"/>
    <mergeCell ref="B169:E169"/>
    <mergeCell ref="F163:G163"/>
    <mergeCell ref="F164:G164"/>
    <mergeCell ref="F166:G166"/>
    <mergeCell ref="F167:G167"/>
    <mergeCell ref="F168:G168"/>
    <mergeCell ref="B150:E150"/>
    <mergeCell ref="F150:G150"/>
    <mergeCell ref="B151:E151"/>
    <mergeCell ref="F151:G151"/>
    <mergeCell ref="B155:E155"/>
    <mergeCell ref="F155:G155"/>
    <mergeCell ref="B152:E152"/>
    <mergeCell ref="F152:G152"/>
    <mergeCell ref="B153:E153"/>
    <mergeCell ref="F153:G153"/>
    <mergeCell ref="B154:E154"/>
    <mergeCell ref="F154:G154"/>
    <mergeCell ref="C135:E135"/>
    <mergeCell ref="A1:N1"/>
    <mergeCell ref="B132:E132"/>
    <mergeCell ref="C133:E133"/>
    <mergeCell ref="C134:E134"/>
    <mergeCell ref="B130:M130"/>
    <mergeCell ref="B131:F131"/>
    <mergeCell ref="C136:E136"/>
    <mergeCell ref="B149:K149"/>
    <mergeCell ref="C138:E138"/>
    <mergeCell ref="B140:E140"/>
    <mergeCell ref="B142:N142"/>
    <mergeCell ref="B144:N144"/>
    <mergeCell ref="B146:N146"/>
    <mergeCell ref="B148:K148"/>
    <mergeCell ref="C137:E137"/>
    <mergeCell ref="B157:E157"/>
    <mergeCell ref="B159:E159"/>
    <mergeCell ref="B158:E158"/>
    <mergeCell ref="B161:E161"/>
    <mergeCell ref="B162:E162"/>
    <mergeCell ref="B160:E160"/>
    <mergeCell ref="B166:E166"/>
    <mergeCell ref="A167:E167"/>
    <mergeCell ref="B168:E168"/>
    <mergeCell ref="F160:G160"/>
    <mergeCell ref="B163:E163"/>
    <mergeCell ref="B164:E164"/>
    <mergeCell ref="A165:E165"/>
    <mergeCell ref="F165:G165"/>
  </mergeCells>
  <hyperlinks>
    <hyperlink ref="F151" r:id="rId1" xr:uid="{00000000-0004-0000-0000-000000000000}"/>
    <hyperlink ref="F152" r:id="rId2" xr:uid="{00000000-0004-0000-0000-000001000000}"/>
    <hyperlink ref="F153" r:id="rId3" xr:uid="{00000000-0004-0000-0000-000002000000}"/>
    <hyperlink ref="F154" r:id="rId4" xr:uid="{00000000-0004-0000-0000-000003000000}"/>
    <hyperlink ref="F155" r:id="rId5" xr:uid="{00000000-0004-0000-0000-000004000000}"/>
    <hyperlink ref="F156" r:id="rId6" xr:uid="{00000000-0004-0000-0000-000005000000}"/>
    <hyperlink ref="F157" r:id="rId7" xr:uid="{00000000-0004-0000-0000-000006000000}"/>
    <hyperlink ref="H157" r:id="rId8" display="https://www.google.com/search?q=QUAL+TELEFONE+DA+EMPRESA+PAULINOR&amp;sca_esv=378a656012f4430f&amp;ei=atxxZo_VH9rN1sQPrNKKsAo&amp;ved=0ahUKEwiPsqGM7uWGAxXappUCHSypAqYQ4dUDCBA&amp;uact=5&amp;oq=QUAL+TELEFONE+DA+EMPRESA+PAULINOR&amp;gs_lp=Egxnd3Mtd2l6LXNlcnAiIVFVQUwgVEVMRUZPTkUgREEgRU1QUkVTQSBQQVVMSU5PUjIIECEYoAEYwwRIoSNQqwZYsRRwAXgAkAEAmAGeAaAB3weqAQMwLji4AQPIAQD4AQGYAgigAvoHwgIKECEYoAEYwwQYCpgDAIgGAZIHAzAuOKAHkhw&amp;sclient=gws-wiz-serp" xr:uid="{00000000-0004-0000-0000-000007000000}"/>
    <hyperlink ref="F159" r:id="rId9" xr:uid="{00000000-0004-0000-0000-000008000000}"/>
    <hyperlink ref="F158" r:id="rId10" xr:uid="{00000000-0004-0000-0000-000009000000}"/>
    <hyperlink ref="F160" r:id="rId11" xr:uid="{00000000-0004-0000-0000-00000A000000}"/>
    <hyperlink ref="F161" r:id="rId12" xr:uid="{00000000-0004-0000-0000-00000B000000}"/>
    <hyperlink ref="F162" r:id="rId13" xr:uid="{00000000-0004-0000-0000-00000C000000}"/>
    <hyperlink ref="F168" r:id="rId14" xr:uid="{00000000-0004-0000-0000-00000D000000}"/>
    <hyperlink ref="F169" r:id="rId15" xr:uid="{00000000-0004-0000-0000-00000E000000}"/>
    <hyperlink ref="F163" r:id="rId16" xr:uid="{00000000-0004-0000-0000-00000F000000}"/>
    <hyperlink ref="F170" r:id="rId17" xr:uid="{00000000-0004-0000-0000-000010000000}"/>
    <hyperlink ref="F171" r:id="rId18" xr:uid="{00000000-0004-0000-0000-000011000000}"/>
    <hyperlink ref="F172" r:id="rId19" xr:uid="{00000000-0004-0000-0000-000012000000}"/>
    <hyperlink ref="F173" r:id="rId20" xr:uid="{00000000-0004-0000-0000-000013000000}"/>
    <hyperlink ref="F174" r:id="rId21" xr:uid="{00000000-0004-0000-0000-000014000000}"/>
    <hyperlink ref="F175" r:id="rId22" xr:uid="{00000000-0004-0000-0000-000015000000}"/>
    <hyperlink ref="F165" r:id="rId23" xr:uid="{00000000-0004-0000-0000-000016000000}"/>
  </hyperlinks>
  <pageMargins left="0.25" right="0.25" top="0.75" bottom="0.75" header="0.3" footer="0.3"/>
  <pageSetup paperSize="9" scale="71" fitToHeight="0" orientation="landscape" r:id="rId24"/>
  <headerFooter>
    <oddHeader xml:space="preserve">&amp;CPREFEITURA MUNICIPAL DE BANDEIRANTES
ESTADO DO PARANÁ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33"/>
  <sheetViews>
    <sheetView topLeftCell="B127" zoomScale="89" zoomScaleNormal="89" workbookViewId="0">
      <selection activeCell="E45" sqref="E45"/>
    </sheetView>
  </sheetViews>
  <sheetFormatPr defaultRowHeight="15" x14ac:dyDescent="0.25"/>
  <cols>
    <col min="1" max="1" width="4.85546875" customWidth="1"/>
    <col min="2" max="2" width="5.28515625" customWidth="1"/>
    <col min="3" max="3" width="52.85546875" customWidth="1"/>
    <col min="4" max="4" width="14.42578125" customWidth="1"/>
    <col min="5" max="5" width="12.140625" style="150" customWidth="1"/>
    <col min="6" max="6" width="13.42578125" customWidth="1"/>
    <col min="7" max="7" width="11.42578125" customWidth="1"/>
    <col min="8" max="8" width="11.5703125" customWidth="1"/>
    <col min="9" max="9" width="10.7109375" customWidth="1"/>
    <col min="10" max="11" width="13.85546875" customWidth="1"/>
    <col min="12" max="12" width="11.5703125" customWidth="1"/>
    <col min="13" max="13" width="12.140625" customWidth="1"/>
    <col min="14" max="14" width="12.42578125" customWidth="1"/>
    <col min="15" max="15" width="15.42578125" customWidth="1"/>
  </cols>
  <sheetData>
    <row r="1" spans="1:15" ht="27.75" customHeight="1" x14ac:dyDescent="0.25">
      <c r="A1" s="224" t="s">
        <v>18</v>
      </c>
      <c r="B1" s="224"/>
      <c r="C1" s="224"/>
      <c r="D1" s="224"/>
      <c r="E1" s="224"/>
      <c r="F1" s="224"/>
      <c r="G1" s="224"/>
      <c r="H1" s="224"/>
      <c r="I1" s="224"/>
      <c r="J1" s="224"/>
      <c r="K1" s="224"/>
      <c r="L1" s="224"/>
      <c r="M1" s="224"/>
      <c r="N1" s="224"/>
      <c r="O1" s="224"/>
    </row>
    <row r="2" spans="1:15" ht="57" customHeight="1" x14ac:dyDescent="0.25">
      <c r="A2" s="4" t="s">
        <v>0</v>
      </c>
      <c r="B2" s="2" t="s">
        <v>19</v>
      </c>
      <c r="C2" s="8" t="s">
        <v>1</v>
      </c>
      <c r="D2" s="11" t="s">
        <v>293</v>
      </c>
      <c r="E2" s="173" t="s">
        <v>244</v>
      </c>
      <c r="F2" s="174" t="s">
        <v>271</v>
      </c>
      <c r="G2" s="174" t="s">
        <v>272</v>
      </c>
      <c r="H2" s="174" t="s">
        <v>285</v>
      </c>
      <c r="I2" s="174" t="s">
        <v>274</v>
      </c>
      <c r="J2" s="174" t="s">
        <v>287</v>
      </c>
      <c r="K2" s="174" t="s">
        <v>288</v>
      </c>
      <c r="L2" s="174" t="s">
        <v>289</v>
      </c>
      <c r="M2" s="174" t="s">
        <v>290</v>
      </c>
      <c r="N2" s="174" t="s">
        <v>295</v>
      </c>
      <c r="O2" s="10" t="s">
        <v>25</v>
      </c>
    </row>
    <row r="3" spans="1:15" s="38" customFormat="1" ht="42" customHeight="1" x14ac:dyDescent="0.2">
      <c r="A3" s="105">
        <v>1</v>
      </c>
      <c r="B3" s="127">
        <v>300</v>
      </c>
      <c r="C3" s="127" t="s">
        <v>242</v>
      </c>
      <c r="D3" s="161"/>
      <c r="E3" s="148">
        <v>17.899999999999999</v>
      </c>
      <c r="F3" s="93"/>
      <c r="G3" s="93"/>
      <c r="H3" s="93"/>
      <c r="I3" s="93"/>
      <c r="J3" s="13"/>
      <c r="K3" s="155">
        <v>35.200000000000003</v>
      </c>
      <c r="L3" s="155">
        <v>7.94</v>
      </c>
      <c r="M3" s="155"/>
      <c r="N3" s="155"/>
      <c r="O3" s="44">
        <f t="shared" ref="O3:O10" si="0">AVERAGE(E3:N3)</f>
        <v>20.346666666666668</v>
      </c>
    </row>
    <row r="4" spans="1:15" s="38" customFormat="1" ht="42" customHeight="1" x14ac:dyDescent="0.2">
      <c r="A4" s="105">
        <v>2</v>
      </c>
      <c r="B4" s="132">
        <v>1150</v>
      </c>
      <c r="C4" s="127" t="s">
        <v>48</v>
      </c>
      <c r="D4" s="127"/>
      <c r="E4" s="151">
        <v>20</v>
      </c>
      <c r="F4" s="90">
        <v>16.489999999999998</v>
      </c>
      <c r="G4" s="90"/>
      <c r="H4" s="93"/>
      <c r="I4" s="93">
        <v>16.2</v>
      </c>
      <c r="J4" s="13"/>
      <c r="K4" s="155">
        <v>20.6</v>
      </c>
      <c r="L4" s="155"/>
      <c r="M4" s="155"/>
      <c r="N4" s="155"/>
      <c r="O4" s="44">
        <f t="shared" si="0"/>
        <v>18.322499999999998</v>
      </c>
    </row>
    <row r="5" spans="1:15" s="38" customFormat="1" ht="82.5" customHeight="1" x14ac:dyDescent="0.2">
      <c r="A5" s="105">
        <v>3</v>
      </c>
      <c r="B5" s="127">
        <v>100</v>
      </c>
      <c r="C5" s="128" t="s">
        <v>49</v>
      </c>
      <c r="D5" s="128"/>
      <c r="E5" s="147">
        <v>4</v>
      </c>
      <c r="F5" s="90"/>
      <c r="G5" s="93">
        <v>4.04</v>
      </c>
      <c r="H5" s="93"/>
      <c r="I5" s="93"/>
      <c r="J5" s="13">
        <v>4.2</v>
      </c>
      <c r="K5" s="155"/>
      <c r="L5" s="155"/>
      <c r="M5" s="155"/>
      <c r="N5" s="155"/>
      <c r="O5" s="44">
        <f t="shared" si="0"/>
        <v>4.0799999999999992</v>
      </c>
    </row>
    <row r="6" spans="1:15" s="38" customFormat="1" ht="73.5" customHeight="1" x14ac:dyDescent="0.2">
      <c r="A6" s="105">
        <v>4</v>
      </c>
      <c r="B6" s="127">
        <v>10</v>
      </c>
      <c r="C6" s="128" t="s">
        <v>50</v>
      </c>
      <c r="D6" s="128"/>
      <c r="E6" s="149">
        <v>11.3</v>
      </c>
      <c r="F6" s="90"/>
      <c r="G6" s="93">
        <v>5.75</v>
      </c>
      <c r="H6" s="93"/>
      <c r="I6" s="93"/>
      <c r="J6" s="13"/>
      <c r="K6" s="155"/>
      <c r="L6" s="155"/>
      <c r="M6" s="155"/>
      <c r="N6" s="155"/>
      <c r="O6" s="44">
        <f t="shared" si="0"/>
        <v>8.5250000000000004</v>
      </c>
    </row>
    <row r="7" spans="1:15" s="38" customFormat="1" ht="42" customHeight="1" x14ac:dyDescent="0.2">
      <c r="A7" s="105">
        <v>5</v>
      </c>
      <c r="B7" s="127">
        <v>148</v>
      </c>
      <c r="C7" s="127" t="s">
        <v>51</v>
      </c>
      <c r="D7" s="161"/>
      <c r="E7" s="148"/>
      <c r="F7" s="93"/>
      <c r="G7" s="93"/>
      <c r="H7" s="93"/>
      <c r="I7" s="93">
        <v>4.79</v>
      </c>
      <c r="J7" s="13"/>
      <c r="K7" s="155"/>
      <c r="L7" s="155"/>
      <c r="M7" s="155"/>
      <c r="N7" s="155"/>
      <c r="O7" s="44">
        <f t="shared" si="0"/>
        <v>4.79</v>
      </c>
    </row>
    <row r="8" spans="1:15" s="38" customFormat="1" ht="42" customHeight="1" x14ac:dyDescent="0.2">
      <c r="A8" s="105">
        <v>6</v>
      </c>
      <c r="B8" s="132">
        <v>1110</v>
      </c>
      <c r="C8" s="127" t="s">
        <v>52</v>
      </c>
      <c r="D8" s="161"/>
      <c r="E8" s="148"/>
      <c r="F8" s="93">
        <v>29.95</v>
      </c>
      <c r="G8" s="93"/>
      <c r="H8" s="93"/>
      <c r="I8" s="93">
        <v>18.3</v>
      </c>
      <c r="J8" s="13"/>
      <c r="K8" s="155">
        <v>29</v>
      </c>
      <c r="L8" s="155"/>
      <c r="M8" s="155"/>
      <c r="N8" s="155"/>
      <c r="O8" s="44">
        <f t="shared" si="0"/>
        <v>25.75</v>
      </c>
    </row>
    <row r="9" spans="1:15" s="38" customFormat="1" ht="42" customHeight="1" x14ac:dyDescent="0.2">
      <c r="A9" s="105">
        <v>7</v>
      </c>
      <c r="B9" s="127">
        <v>270</v>
      </c>
      <c r="C9" s="127" t="s">
        <v>53</v>
      </c>
      <c r="D9" s="161"/>
      <c r="E9" s="148"/>
      <c r="F9" s="93"/>
      <c r="G9" s="93"/>
      <c r="H9" s="93"/>
      <c r="I9" s="93"/>
      <c r="J9" s="13"/>
      <c r="K9" s="155"/>
      <c r="L9" s="155"/>
      <c r="M9" s="155"/>
      <c r="N9" s="155">
        <v>37</v>
      </c>
      <c r="O9" s="44">
        <f t="shared" si="0"/>
        <v>37</v>
      </c>
    </row>
    <row r="10" spans="1:15" s="38" customFormat="1" ht="32.25" customHeight="1" x14ac:dyDescent="0.2">
      <c r="A10" s="105">
        <v>8</v>
      </c>
      <c r="B10" s="127">
        <v>220</v>
      </c>
      <c r="C10" s="127" t="s">
        <v>54</v>
      </c>
      <c r="D10" s="161"/>
      <c r="E10" s="148"/>
      <c r="F10" s="93"/>
      <c r="G10" s="93"/>
      <c r="H10" s="93"/>
      <c r="I10" s="93"/>
      <c r="J10" s="13"/>
      <c r="K10" s="155">
        <v>26.2</v>
      </c>
      <c r="L10" s="155"/>
      <c r="M10" s="155"/>
      <c r="N10" s="155"/>
      <c r="O10" s="44">
        <f t="shared" si="0"/>
        <v>26.2</v>
      </c>
    </row>
    <row r="11" spans="1:15" s="38" customFormat="1" ht="31.5" customHeight="1" x14ac:dyDescent="0.2">
      <c r="A11" s="105">
        <v>9</v>
      </c>
      <c r="B11" s="127">
        <v>180</v>
      </c>
      <c r="C11" s="127" t="s">
        <v>55</v>
      </c>
      <c r="D11" s="161"/>
      <c r="E11" s="148"/>
      <c r="F11" s="93"/>
      <c r="G11" s="93"/>
      <c r="H11" s="93"/>
      <c r="I11" s="93"/>
      <c r="J11" s="13"/>
      <c r="K11" s="155"/>
      <c r="L11" s="155"/>
      <c r="M11" s="155"/>
      <c r="N11" s="155"/>
      <c r="O11" s="44"/>
    </row>
    <row r="12" spans="1:15" s="38" customFormat="1" ht="61.5" customHeight="1" x14ac:dyDescent="0.2">
      <c r="A12" s="105">
        <v>10</v>
      </c>
      <c r="B12" s="127">
        <v>180</v>
      </c>
      <c r="C12" s="127" t="s">
        <v>56</v>
      </c>
      <c r="D12" s="161"/>
      <c r="E12" s="93"/>
      <c r="F12" s="93"/>
      <c r="G12" s="93"/>
      <c r="H12" s="93"/>
      <c r="I12" s="93"/>
      <c r="J12" s="93"/>
      <c r="K12" s="93"/>
      <c r="L12" s="93"/>
      <c r="M12" s="93"/>
      <c r="N12" s="93"/>
      <c r="O12" s="44"/>
    </row>
    <row r="13" spans="1:15" s="38" customFormat="1" ht="42" customHeight="1" x14ac:dyDescent="0.2">
      <c r="A13" s="105">
        <v>11</v>
      </c>
      <c r="B13" s="127">
        <v>180</v>
      </c>
      <c r="C13" s="127" t="s">
        <v>57</v>
      </c>
      <c r="D13" s="161"/>
      <c r="E13" s="148"/>
      <c r="F13" s="93"/>
      <c r="G13" s="93"/>
      <c r="H13" s="93"/>
      <c r="I13" s="93">
        <v>12.48</v>
      </c>
      <c r="J13" s="13"/>
      <c r="K13" s="155"/>
      <c r="L13" s="155"/>
      <c r="M13" s="155"/>
      <c r="N13" s="155"/>
      <c r="O13" s="44">
        <f>AVERAGE(E13:N13)</f>
        <v>12.48</v>
      </c>
    </row>
    <row r="14" spans="1:15" s="38" customFormat="1" ht="42" customHeight="1" x14ac:dyDescent="0.2">
      <c r="A14" s="105">
        <v>12</v>
      </c>
      <c r="B14" s="127">
        <v>350</v>
      </c>
      <c r="C14" s="127" t="s">
        <v>58</v>
      </c>
      <c r="D14" s="161"/>
      <c r="E14" s="93"/>
      <c r="F14" s="93"/>
      <c r="G14" s="93"/>
      <c r="H14" s="93"/>
      <c r="I14" s="93"/>
      <c r="J14" s="93"/>
      <c r="K14" s="93"/>
      <c r="L14" s="93"/>
      <c r="M14" s="93"/>
      <c r="N14" s="93"/>
      <c r="O14" s="44"/>
    </row>
    <row r="15" spans="1:15" s="38" customFormat="1" ht="42" customHeight="1" x14ac:dyDescent="0.2">
      <c r="A15" s="105">
        <v>13</v>
      </c>
      <c r="B15" s="127">
        <v>350</v>
      </c>
      <c r="C15" s="127" t="s">
        <v>59</v>
      </c>
      <c r="D15" s="161"/>
      <c r="E15" s="148"/>
      <c r="F15" s="93"/>
      <c r="G15" s="93"/>
      <c r="H15" s="93"/>
      <c r="I15" s="93"/>
      <c r="J15" s="13"/>
      <c r="K15" s="155"/>
      <c r="L15" s="155"/>
      <c r="M15" s="155"/>
      <c r="N15" s="155"/>
      <c r="O15" s="44"/>
    </row>
    <row r="16" spans="1:15" s="38" customFormat="1" ht="42" customHeight="1" x14ac:dyDescent="0.2">
      <c r="A16" s="105">
        <v>14</v>
      </c>
      <c r="B16" s="127">
        <v>100</v>
      </c>
      <c r="C16" s="127" t="s">
        <v>174</v>
      </c>
      <c r="D16" s="161"/>
      <c r="E16" s="148">
        <v>4</v>
      </c>
      <c r="F16" s="93">
        <v>2.67</v>
      </c>
      <c r="G16" s="93"/>
      <c r="H16" s="93"/>
      <c r="I16" s="93"/>
      <c r="J16" s="13"/>
      <c r="K16" s="155"/>
      <c r="L16" s="155">
        <v>4.5199999999999996</v>
      </c>
      <c r="M16" s="155"/>
      <c r="N16" s="155"/>
      <c r="O16" s="44">
        <f t="shared" ref="O16:O63" si="1">AVERAGE(E16:N16)</f>
        <v>3.73</v>
      </c>
    </row>
    <row r="17" spans="1:15" s="38" customFormat="1" ht="42" customHeight="1" x14ac:dyDescent="0.2">
      <c r="A17" s="105">
        <v>15</v>
      </c>
      <c r="B17" s="127">
        <v>220</v>
      </c>
      <c r="C17" s="127" t="s">
        <v>61</v>
      </c>
      <c r="D17" s="161"/>
      <c r="E17" s="148">
        <v>4</v>
      </c>
      <c r="F17" s="93">
        <v>2.67</v>
      </c>
      <c r="G17" s="93"/>
      <c r="H17" s="93"/>
      <c r="I17" s="93">
        <v>3.74</v>
      </c>
      <c r="J17" s="13"/>
      <c r="K17" s="155"/>
      <c r="L17" s="155">
        <v>4.96</v>
      </c>
      <c r="M17" s="155"/>
      <c r="N17" s="155"/>
      <c r="O17" s="44">
        <f t="shared" si="1"/>
        <v>3.8425000000000002</v>
      </c>
    </row>
    <row r="18" spans="1:15" s="38" customFormat="1" ht="60" customHeight="1" x14ac:dyDescent="0.2">
      <c r="A18" s="105">
        <v>16</v>
      </c>
      <c r="B18" s="127">
        <v>800</v>
      </c>
      <c r="C18" s="127" t="s">
        <v>62</v>
      </c>
      <c r="D18" s="161"/>
      <c r="E18" s="148">
        <v>11</v>
      </c>
      <c r="F18" s="93"/>
      <c r="G18" s="93"/>
      <c r="H18" s="93"/>
      <c r="I18" s="93">
        <v>3.89</v>
      </c>
      <c r="J18" s="13"/>
      <c r="K18" s="155">
        <v>5.3</v>
      </c>
      <c r="L18" s="155"/>
      <c r="M18" s="155"/>
      <c r="N18" s="155"/>
      <c r="O18" s="44">
        <f t="shared" si="1"/>
        <v>6.73</v>
      </c>
    </row>
    <row r="19" spans="1:15" s="38" customFormat="1" ht="61.5" customHeight="1" x14ac:dyDescent="0.2">
      <c r="A19" s="105">
        <v>17</v>
      </c>
      <c r="B19" s="127">
        <v>750</v>
      </c>
      <c r="C19" s="127" t="s">
        <v>63</v>
      </c>
      <c r="D19" s="161"/>
      <c r="E19" s="148">
        <v>7.9</v>
      </c>
      <c r="F19" s="93"/>
      <c r="G19" s="93"/>
      <c r="H19" s="93"/>
      <c r="I19" s="93">
        <v>3.99</v>
      </c>
      <c r="J19" s="13"/>
      <c r="K19" s="155">
        <v>6.4</v>
      </c>
      <c r="L19" s="155"/>
      <c r="M19" s="155"/>
      <c r="N19" s="155"/>
      <c r="O19" s="44">
        <f t="shared" si="1"/>
        <v>6.0966666666666667</v>
      </c>
    </row>
    <row r="20" spans="1:15" s="38" customFormat="1" ht="108.75" customHeight="1" x14ac:dyDescent="0.2">
      <c r="A20" s="105">
        <v>18</v>
      </c>
      <c r="B20" s="127">
        <v>400</v>
      </c>
      <c r="C20" s="127" t="s">
        <v>64</v>
      </c>
      <c r="D20" s="161"/>
      <c r="E20" s="148"/>
      <c r="F20" s="93"/>
      <c r="G20" s="93"/>
      <c r="H20" s="93"/>
      <c r="I20" s="93">
        <v>32.25</v>
      </c>
      <c r="J20" s="13"/>
      <c r="K20" s="155"/>
      <c r="L20" s="155"/>
      <c r="M20" s="155"/>
      <c r="N20" s="155"/>
      <c r="O20" s="44">
        <f t="shared" si="1"/>
        <v>32.25</v>
      </c>
    </row>
    <row r="21" spans="1:15" s="38" customFormat="1" ht="60.75" customHeight="1" x14ac:dyDescent="0.2">
      <c r="A21" s="105">
        <v>19</v>
      </c>
      <c r="B21" s="127">
        <v>160</v>
      </c>
      <c r="C21" s="127" t="s">
        <v>65</v>
      </c>
      <c r="D21" s="161"/>
      <c r="E21" s="148"/>
      <c r="F21" s="93"/>
      <c r="G21" s="93"/>
      <c r="H21" s="93"/>
      <c r="I21" s="93"/>
      <c r="J21" s="13"/>
      <c r="K21" s="155"/>
      <c r="L21" s="155"/>
      <c r="M21" s="155"/>
      <c r="N21" s="155"/>
      <c r="O21" s="44" t="e">
        <f t="shared" si="1"/>
        <v>#DIV/0!</v>
      </c>
    </row>
    <row r="22" spans="1:15" s="38" customFormat="1" ht="201" customHeight="1" x14ac:dyDescent="0.2">
      <c r="A22" s="105">
        <v>20</v>
      </c>
      <c r="B22" s="132">
        <v>3000</v>
      </c>
      <c r="C22" s="127" t="s">
        <v>175</v>
      </c>
      <c r="D22" s="161"/>
      <c r="E22" s="148">
        <v>20</v>
      </c>
      <c r="F22" s="93">
        <v>7.8</v>
      </c>
      <c r="G22" s="93">
        <v>8.89</v>
      </c>
      <c r="H22" s="93"/>
      <c r="I22" s="93"/>
      <c r="J22" s="13"/>
      <c r="K22" s="155"/>
      <c r="L22" s="155"/>
      <c r="M22" s="155"/>
      <c r="N22" s="155"/>
      <c r="O22" s="44">
        <f t="shared" si="1"/>
        <v>12.229999999999999</v>
      </c>
    </row>
    <row r="23" spans="1:15" s="38" customFormat="1" ht="63" customHeight="1" x14ac:dyDescent="0.2">
      <c r="A23" s="105">
        <v>21</v>
      </c>
      <c r="B23" s="127">
        <v>20</v>
      </c>
      <c r="C23" s="129"/>
      <c r="D23" s="162"/>
      <c r="E23" s="148">
        <v>2</v>
      </c>
      <c r="F23" s="93"/>
      <c r="G23" s="93"/>
      <c r="H23" s="93"/>
      <c r="I23" s="93"/>
      <c r="J23" s="13"/>
      <c r="K23" s="155"/>
      <c r="L23" s="155"/>
      <c r="M23" s="155"/>
      <c r="N23" s="155"/>
      <c r="O23" s="44">
        <f t="shared" si="1"/>
        <v>2</v>
      </c>
    </row>
    <row r="24" spans="1:15" s="38" customFormat="1" ht="42" customHeight="1" x14ac:dyDescent="0.2">
      <c r="A24" s="105">
        <v>22</v>
      </c>
      <c r="B24" s="127">
        <v>20</v>
      </c>
      <c r="C24" s="129" t="s">
        <v>68</v>
      </c>
      <c r="D24" s="162"/>
      <c r="E24" s="148">
        <v>2</v>
      </c>
      <c r="F24" s="93"/>
      <c r="G24" s="93">
        <v>2.57</v>
      </c>
      <c r="H24" s="93"/>
      <c r="I24" s="93"/>
      <c r="J24" s="13"/>
      <c r="K24" s="155"/>
      <c r="L24" s="155"/>
      <c r="M24" s="155"/>
      <c r="N24" s="155"/>
      <c r="O24" s="44">
        <f t="shared" si="1"/>
        <v>2.2850000000000001</v>
      </c>
    </row>
    <row r="25" spans="1:15" s="38" customFormat="1" ht="76.5" customHeight="1" x14ac:dyDescent="0.2">
      <c r="A25" s="105">
        <v>23</v>
      </c>
      <c r="B25" s="127">
        <v>20</v>
      </c>
      <c r="C25" s="129" t="s">
        <v>69</v>
      </c>
      <c r="D25" s="162"/>
      <c r="E25" s="148"/>
      <c r="F25" s="93"/>
      <c r="G25" s="93">
        <v>2.19</v>
      </c>
      <c r="H25" s="93"/>
      <c r="I25" s="93"/>
      <c r="J25" s="13"/>
      <c r="K25" s="155"/>
      <c r="L25" s="155"/>
      <c r="M25" s="155"/>
      <c r="N25" s="155"/>
      <c r="O25" s="44">
        <f t="shared" si="1"/>
        <v>2.19</v>
      </c>
    </row>
    <row r="26" spans="1:15" s="38" customFormat="1" ht="61.5" customHeight="1" x14ac:dyDescent="0.2">
      <c r="A26" s="105">
        <v>24</v>
      </c>
      <c r="B26" s="127">
        <v>20</v>
      </c>
      <c r="C26" s="129" t="s">
        <v>70</v>
      </c>
      <c r="D26" s="162"/>
      <c r="E26" s="148">
        <v>2</v>
      </c>
      <c r="F26" s="93"/>
      <c r="G26" s="93"/>
      <c r="H26" s="93"/>
      <c r="I26" s="93"/>
      <c r="J26" s="13"/>
      <c r="K26" s="155"/>
      <c r="L26" s="155"/>
      <c r="M26" s="155"/>
      <c r="N26" s="155"/>
      <c r="O26" s="44">
        <f t="shared" si="1"/>
        <v>2</v>
      </c>
    </row>
    <row r="27" spans="1:15" s="38" customFormat="1" ht="65.25" customHeight="1" x14ac:dyDescent="0.2">
      <c r="A27" s="105">
        <v>25</v>
      </c>
      <c r="B27" s="127">
        <v>20</v>
      </c>
      <c r="C27" s="129" t="s">
        <v>71</v>
      </c>
      <c r="D27" s="162"/>
      <c r="E27" s="148"/>
      <c r="F27" s="93"/>
      <c r="G27" s="93"/>
      <c r="H27" s="93"/>
      <c r="I27" s="93">
        <v>2.69</v>
      </c>
      <c r="J27" s="13"/>
      <c r="K27" s="155"/>
      <c r="L27" s="155"/>
      <c r="M27" s="155"/>
      <c r="N27" s="155"/>
      <c r="O27" s="44">
        <f t="shared" si="1"/>
        <v>2.69</v>
      </c>
    </row>
    <row r="28" spans="1:15" s="38" customFormat="1" ht="42" customHeight="1" x14ac:dyDescent="0.2">
      <c r="A28" s="105">
        <v>26</v>
      </c>
      <c r="B28" s="132">
        <v>2500</v>
      </c>
      <c r="C28" s="127" t="s">
        <v>72</v>
      </c>
      <c r="D28" s="161"/>
      <c r="E28" s="148"/>
      <c r="F28" s="93"/>
      <c r="G28" s="93"/>
      <c r="H28" s="93"/>
      <c r="I28" s="93">
        <v>26.99</v>
      </c>
      <c r="J28" s="13">
        <v>28.9</v>
      </c>
      <c r="K28" s="155"/>
      <c r="L28" s="155"/>
      <c r="M28" s="155"/>
      <c r="N28" s="155"/>
      <c r="O28" s="44">
        <f t="shared" si="1"/>
        <v>27.945</v>
      </c>
    </row>
    <row r="29" spans="1:15" s="38" customFormat="1" ht="42" customHeight="1" x14ac:dyDescent="0.2">
      <c r="A29" s="105">
        <v>27</v>
      </c>
      <c r="B29" s="132">
        <v>2750</v>
      </c>
      <c r="C29" s="127" t="s">
        <v>73</v>
      </c>
      <c r="D29" s="161"/>
      <c r="E29" s="148"/>
      <c r="F29" s="93"/>
      <c r="G29" s="93"/>
      <c r="H29" s="93"/>
      <c r="I29" s="93">
        <v>24.28</v>
      </c>
      <c r="J29" s="13"/>
      <c r="K29" s="155"/>
      <c r="L29" s="155"/>
      <c r="M29" s="155"/>
      <c r="N29" s="155"/>
      <c r="O29" s="44">
        <f t="shared" si="1"/>
        <v>24.28</v>
      </c>
    </row>
    <row r="30" spans="1:15" s="38" customFormat="1" ht="42" customHeight="1" x14ac:dyDescent="0.2">
      <c r="A30" s="105">
        <v>28</v>
      </c>
      <c r="B30" s="132">
        <v>2250</v>
      </c>
      <c r="C30" s="127" t="s">
        <v>74</v>
      </c>
      <c r="D30" s="161"/>
      <c r="E30" s="148"/>
      <c r="F30" s="93"/>
      <c r="G30" s="93"/>
      <c r="H30" s="93"/>
      <c r="I30" s="93">
        <v>7.29</v>
      </c>
      <c r="J30" s="13">
        <v>7.3</v>
      </c>
      <c r="K30" s="155"/>
      <c r="L30" s="155">
        <v>16.27</v>
      </c>
      <c r="M30" s="155"/>
      <c r="N30" s="155"/>
      <c r="O30" s="44">
        <f t="shared" si="1"/>
        <v>10.286666666666667</v>
      </c>
    </row>
    <row r="31" spans="1:15" s="38" customFormat="1" ht="42" customHeight="1" x14ac:dyDescent="0.2">
      <c r="A31" s="105">
        <v>29</v>
      </c>
      <c r="B31" s="132">
        <v>2250</v>
      </c>
      <c r="C31" s="127" t="s">
        <v>75</v>
      </c>
      <c r="D31" s="161"/>
      <c r="E31" s="148"/>
      <c r="F31" s="93"/>
      <c r="G31" s="93"/>
      <c r="H31" s="93"/>
      <c r="I31" s="93"/>
      <c r="J31" s="13"/>
      <c r="K31" s="155"/>
      <c r="L31" s="155">
        <v>16.27</v>
      </c>
      <c r="M31" s="155"/>
      <c r="N31" s="155"/>
      <c r="O31" s="44">
        <f t="shared" si="1"/>
        <v>16.27</v>
      </c>
    </row>
    <row r="32" spans="1:15" s="38" customFormat="1" ht="53.25" customHeight="1" x14ac:dyDescent="0.2">
      <c r="A32" s="105">
        <v>30</v>
      </c>
      <c r="B32" s="132">
        <v>2300</v>
      </c>
      <c r="C32" s="127" t="s">
        <v>76</v>
      </c>
      <c r="D32" s="161"/>
      <c r="E32" s="148"/>
      <c r="F32" s="93"/>
      <c r="G32" s="93"/>
      <c r="H32" s="93"/>
      <c r="I32" s="93">
        <v>17.59</v>
      </c>
      <c r="J32" s="13">
        <v>13.7</v>
      </c>
      <c r="K32" s="155"/>
      <c r="L32" s="155"/>
      <c r="M32" s="155"/>
      <c r="N32" s="155"/>
      <c r="O32" s="44">
        <f t="shared" si="1"/>
        <v>15.645</v>
      </c>
    </row>
    <row r="33" spans="1:15" s="38" customFormat="1" ht="42" customHeight="1" x14ac:dyDescent="0.2">
      <c r="A33" s="105">
        <v>31</v>
      </c>
      <c r="B33" s="127">
        <v>212</v>
      </c>
      <c r="C33" s="127" t="s">
        <v>77</v>
      </c>
      <c r="D33" s="161"/>
      <c r="E33" s="148"/>
      <c r="F33" s="93"/>
      <c r="G33" s="93"/>
      <c r="H33" s="93"/>
      <c r="I33" s="93"/>
      <c r="J33" s="13">
        <v>4</v>
      </c>
      <c r="K33" s="155"/>
      <c r="L33" s="155"/>
      <c r="M33" s="155"/>
      <c r="N33" s="155"/>
      <c r="O33" s="44">
        <f t="shared" si="1"/>
        <v>4</v>
      </c>
    </row>
    <row r="34" spans="1:15" s="38" customFormat="1" ht="42" customHeight="1" x14ac:dyDescent="0.2">
      <c r="A34" s="105">
        <v>32</v>
      </c>
      <c r="B34" s="127">
        <v>190</v>
      </c>
      <c r="C34" s="127" t="s">
        <v>78</v>
      </c>
      <c r="D34" s="161"/>
      <c r="E34" s="93"/>
      <c r="F34" s="93"/>
      <c r="G34" s="93"/>
      <c r="H34" s="93"/>
      <c r="I34" s="93"/>
      <c r="J34" s="93"/>
      <c r="K34" s="93"/>
      <c r="L34" s="93"/>
      <c r="M34" s="93"/>
      <c r="N34" s="93"/>
      <c r="O34" s="44" t="e">
        <f t="shared" si="1"/>
        <v>#DIV/0!</v>
      </c>
    </row>
    <row r="35" spans="1:15" s="38" customFormat="1" ht="42" customHeight="1" x14ac:dyDescent="0.2">
      <c r="A35" s="105">
        <v>33</v>
      </c>
      <c r="B35" s="127">
        <v>200</v>
      </c>
      <c r="C35" s="127" t="s">
        <v>79</v>
      </c>
      <c r="D35" s="161"/>
      <c r="E35" s="148"/>
      <c r="F35" s="93"/>
      <c r="G35" s="93"/>
      <c r="H35" s="93"/>
      <c r="I35" s="93">
        <v>13</v>
      </c>
      <c r="J35" s="13"/>
      <c r="K35" s="155"/>
      <c r="L35" s="155"/>
      <c r="M35" s="155"/>
      <c r="N35" s="155"/>
      <c r="O35" s="44">
        <f t="shared" si="1"/>
        <v>13</v>
      </c>
    </row>
    <row r="36" spans="1:15" s="38" customFormat="1" ht="42" customHeight="1" x14ac:dyDescent="0.2">
      <c r="A36" s="105">
        <v>34</v>
      </c>
      <c r="B36" s="127">
        <v>75</v>
      </c>
      <c r="C36" s="127" t="s">
        <v>80</v>
      </c>
      <c r="D36" s="161"/>
      <c r="E36" s="93"/>
      <c r="F36" s="93"/>
      <c r="G36" s="93"/>
      <c r="H36" s="93"/>
      <c r="I36" s="93"/>
      <c r="J36" s="93"/>
      <c r="K36" s="93"/>
      <c r="L36" s="93"/>
      <c r="M36" s="93"/>
      <c r="N36" s="93"/>
      <c r="O36" s="44" t="e">
        <f t="shared" si="1"/>
        <v>#DIV/0!</v>
      </c>
    </row>
    <row r="37" spans="1:15" s="38" customFormat="1" ht="42" customHeight="1" x14ac:dyDescent="0.2">
      <c r="A37" s="105">
        <v>35</v>
      </c>
      <c r="B37" s="127">
        <v>525</v>
      </c>
      <c r="C37" s="127" t="s">
        <v>81</v>
      </c>
      <c r="D37" s="161"/>
      <c r="E37" s="93"/>
      <c r="F37" s="93"/>
      <c r="G37" s="93"/>
      <c r="H37" s="93"/>
      <c r="I37" s="93"/>
      <c r="J37" s="93"/>
      <c r="K37" s="93"/>
      <c r="L37" s="93"/>
      <c r="M37" s="93"/>
      <c r="N37" s="93"/>
      <c r="O37" s="44" t="e">
        <f t="shared" si="1"/>
        <v>#DIV/0!</v>
      </c>
    </row>
    <row r="38" spans="1:15" s="38" customFormat="1" ht="42" customHeight="1" x14ac:dyDescent="0.2">
      <c r="A38" s="105">
        <v>36</v>
      </c>
      <c r="B38" s="127">
        <v>125</v>
      </c>
      <c r="C38" s="127" t="s">
        <v>82</v>
      </c>
      <c r="D38" s="161"/>
      <c r="E38" s="148"/>
      <c r="F38" s="93"/>
      <c r="G38" s="93"/>
      <c r="H38" s="93"/>
      <c r="I38" s="93">
        <v>3.49</v>
      </c>
      <c r="J38" s="13"/>
      <c r="K38" s="155"/>
      <c r="L38" s="155"/>
      <c r="M38" s="155"/>
      <c r="N38" s="155"/>
      <c r="O38" s="44">
        <f t="shared" si="1"/>
        <v>3.49</v>
      </c>
    </row>
    <row r="39" spans="1:15" s="38" customFormat="1" ht="42" customHeight="1" x14ac:dyDescent="0.2">
      <c r="A39" s="105">
        <v>37</v>
      </c>
      <c r="B39" s="127">
        <v>275</v>
      </c>
      <c r="C39" s="127" t="s">
        <v>83</v>
      </c>
      <c r="D39" s="161"/>
      <c r="E39" s="148"/>
      <c r="F39" s="93"/>
      <c r="G39" s="93">
        <v>15.7</v>
      </c>
      <c r="H39" s="93"/>
      <c r="I39" s="93"/>
      <c r="J39" s="13"/>
      <c r="K39" s="155"/>
      <c r="L39" s="155"/>
      <c r="M39" s="155"/>
      <c r="N39" s="155"/>
      <c r="O39" s="44">
        <f t="shared" si="1"/>
        <v>15.7</v>
      </c>
    </row>
    <row r="40" spans="1:15" s="38" customFormat="1" ht="42" customHeight="1" x14ac:dyDescent="0.2">
      <c r="A40" s="105">
        <v>38</v>
      </c>
      <c r="B40" s="132">
        <v>1520</v>
      </c>
      <c r="C40" s="127" t="s">
        <v>84</v>
      </c>
      <c r="D40" s="161"/>
      <c r="E40" s="148"/>
      <c r="F40" s="93"/>
      <c r="G40" s="93"/>
      <c r="H40" s="93"/>
      <c r="I40" s="93"/>
      <c r="J40" s="13"/>
      <c r="K40" s="155">
        <v>3.55</v>
      </c>
      <c r="L40" s="155"/>
      <c r="M40" s="155"/>
      <c r="N40" s="155"/>
      <c r="O40" s="44">
        <f t="shared" si="1"/>
        <v>3.55</v>
      </c>
    </row>
    <row r="41" spans="1:15" s="38" customFormat="1" ht="42" customHeight="1" x14ac:dyDescent="0.2">
      <c r="A41" s="105">
        <v>39</v>
      </c>
      <c r="B41" s="127">
        <v>205</v>
      </c>
      <c r="C41" s="127" t="s">
        <v>85</v>
      </c>
      <c r="D41" s="161"/>
      <c r="E41" s="148"/>
      <c r="F41" s="93"/>
      <c r="G41" s="93"/>
      <c r="H41" s="93"/>
      <c r="I41" s="93">
        <v>0.95</v>
      </c>
      <c r="J41" s="13"/>
      <c r="K41" s="155"/>
      <c r="L41" s="155"/>
      <c r="M41" s="155"/>
      <c r="N41" s="155"/>
      <c r="O41" s="44">
        <f t="shared" si="1"/>
        <v>0.95</v>
      </c>
    </row>
    <row r="42" spans="1:15" s="38" customFormat="1" ht="42" customHeight="1" x14ac:dyDescent="0.2">
      <c r="A42" s="105">
        <v>40</v>
      </c>
      <c r="B42" s="127">
        <v>205</v>
      </c>
      <c r="C42" s="127" t="s">
        <v>86</v>
      </c>
      <c r="D42" s="161"/>
      <c r="E42" s="93"/>
      <c r="F42" s="93"/>
      <c r="G42" s="93"/>
      <c r="H42" s="93"/>
      <c r="I42" s="93"/>
      <c r="J42" s="93"/>
      <c r="K42" s="93"/>
      <c r="L42" s="93"/>
      <c r="M42" s="93"/>
      <c r="N42" s="93"/>
      <c r="O42" s="44" t="e">
        <f t="shared" si="1"/>
        <v>#DIV/0!</v>
      </c>
    </row>
    <row r="43" spans="1:15" s="38" customFormat="1" ht="42" customHeight="1" x14ac:dyDescent="0.2">
      <c r="A43" s="105">
        <v>41</v>
      </c>
      <c r="B43" s="127">
        <v>220</v>
      </c>
      <c r="C43" s="127" t="s">
        <v>87</v>
      </c>
      <c r="D43" s="161"/>
      <c r="E43" s="148"/>
      <c r="F43" s="93"/>
      <c r="G43" s="93"/>
      <c r="H43" s="93"/>
      <c r="I43" s="93"/>
      <c r="J43" s="13"/>
      <c r="K43" s="155">
        <v>3.99</v>
      </c>
      <c r="L43" s="155"/>
      <c r="M43" s="155"/>
      <c r="N43" s="155"/>
      <c r="O43" s="44">
        <f t="shared" si="1"/>
        <v>3.99</v>
      </c>
    </row>
    <row r="44" spans="1:15" s="38" customFormat="1" ht="42" customHeight="1" x14ac:dyDescent="0.2">
      <c r="A44" s="105">
        <v>42</v>
      </c>
      <c r="B44" s="127">
        <v>205</v>
      </c>
      <c r="C44" s="127" t="s">
        <v>88</v>
      </c>
      <c r="D44" s="161"/>
      <c r="E44" s="148"/>
      <c r="F44" s="93"/>
      <c r="G44" s="93"/>
      <c r="H44" s="93"/>
      <c r="I44" s="93">
        <v>1.5</v>
      </c>
      <c r="J44" s="13"/>
      <c r="K44" s="155"/>
      <c r="L44" s="155"/>
      <c r="M44" s="155"/>
      <c r="N44" s="155"/>
      <c r="O44" s="44">
        <f t="shared" si="1"/>
        <v>1.5</v>
      </c>
    </row>
    <row r="45" spans="1:15" s="38" customFormat="1" ht="42" customHeight="1" x14ac:dyDescent="0.2">
      <c r="A45" s="105">
        <v>43</v>
      </c>
      <c r="B45" s="127">
        <v>275</v>
      </c>
      <c r="C45" s="127" t="s">
        <v>89</v>
      </c>
      <c r="D45" s="161"/>
      <c r="E45" s="93"/>
      <c r="F45" s="93"/>
      <c r="G45" s="93"/>
      <c r="H45" s="93"/>
      <c r="I45" s="93"/>
      <c r="J45" s="93"/>
      <c r="K45" s="93"/>
      <c r="L45" s="93"/>
      <c r="M45" s="93"/>
      <c r="N45" s="93"/>
      <c r="O45" s="44" t="e">
        <f t="shared" si="1"/>
        <v>#DIV/0!</v>
      </c>
    </row>
    <row r="46" spans="1:15" s="38" customFormat="1" ht="42" customHeight="1" x14ac:dyDescent="0.2">
      <c r="A46" s="105">
        <v>44</v>
      </c>
      <c r="B46" s="127">
        <v>145</v>
      </c>
      <c r="C46" s="130" t="s">
        <v>90</v>
      </c>
      <c r="D46" s="163"/>
      <c r="E46" s="148"/>
      <c r="F46" s="93"/>
      <c r="G46" s="93"/>
      <c r="H46" s="93"/>
      <c r="I46" s="93">
        <v>3.2</v>
      </c>
      <c r="J46" s="13"/>
      <c r="K46" s="155"/>
      <c r="L46" s="155"/>
      <c r="M46" s="155"/>
      <c r="N46" s="155"/>
      <c r="O46" s="44">
        <f t="shared" si="1"/>
        <v>3.2</v>
      </c>
    </row>
    <row r="47" spans="1:15" s="38" customFormat="1" ht="42" customHeight="1" x14ac:dyDescent="0.2">
      <c r="A47" s="105">
        <v>45</v>
      </c>
      <c r="B47" s="127">
        <v>145</v>
      </c>
      <c r="C47" s="130" t="s">
        <v>91</v>
      </c>
      <c r="D47" s="163"/>
      <c r="E47" s="148"/>
      <c r="F47" s="93"/>
      <c r="G47" s="93"/>
      <c r="H47" s="93"/>
      <c r="I47" s="93">
        <v>1.2</v>
      </c>
      <c r="J47" s="13"/>
      <c r="K47" s="155"/>
      <c r="L47" s="155"/>
      <c r="M47" s="155"/>
      <c r="N47" s="155"/>
      <c r="O47" s="44">
        <f t="shared" si="1"/>
        <v>1.2</v>
      </c>
    </row>
    <row r="48" spans="1:15" s="38" customFormat="1" ht="42" customHeight="1" x14ac:dyDescent="0.2">
      <c r="A48" s="105">
        <v>46</v>
      </c>
      <c r="B48" s="127">
        <v>145</v>
      </c>
      <c r="C48" s="130" t="s">
        <v>92</v>
      </c>
      <c r="D48" s="163"/>
      <c r="E48" s="93"/>
      <c r="F48" s="93"/>
      <c r="G48" s="93"/>
      <c r="H48" s="93"/>
      <c r="I48" s="93"/>
      <c r="J48" s="93"/>
      <c r="K48" s="93"/>
      <c r="L48" s="93"/>
      <c r="M48" s="93"/>
      <c r="N48" s="93"/>
      <c r="O48" s="44" t="e">
        <f t="shared" si="1"/>
        <v>#DIV/0!</v>
      </c>
    </row>
    <row r="49" spans="1:15" s="38" customFormat="1" ht="42" customHeight="1" x14ac:dyDescent="0.2">
      <c r="A49" s="105">
        <v>47</v>
      </c>
      <c r="B49" s="127">
        <v>225</v>
      </c>
      <c r="C49" s="127" t="s">
        <v>93</v>
      </c>
      <c r="D49" s="161"/>
      <c r="E49" s="93"/>
      <c r="F49" s="93"/>
      <c r="G49" s="93"/>
      <c r="H49" s="93"/>
      <c r="I49" s="93"/>
      <c r="J49" s="93"/>
      <c r="K49" s="93"/>
      <c r="L49" s="93"/>
      <c r="M49" s="93"/>
      <c r="N49" s="93"/>
      <c r="O49" s="44" t="e">
        <f t="shared" si="1"/>
        <v>#DIV/0!</v>
      </c>
    </row>
    <row r="50" spans="1:15" s="38" customFormat="1" ht="42" customHeight="1" x14ac:dyDescent="0.2">
      <c r="A50" s="105">
        <v>48</v>
      </c>
      <c r="B50" s="127">
        <v>285</v>
      </c>
      <c r="C50" s="127" t="s">
        <v>94</v>
      </c>
      <c r="D50" s="161"/>
      <c r="E50" s="93"/>
      <c r="F50" s="93"/>
      <c r="G50" s="93"/>
      <c r="H50" s="93"/>
      <c r="I50" s="93"/>
      <c r="J50" s="93"/>
      <c r="K50" s="93"/>
      <c r="L50" s="93"/>
      <c r="M50" s="93"/>
      <c r="N50" s="93"/>
      <c r="O50" s="44" t="e">
        <f t="shared" si="1"/>
        <v>#DIV/0!</v>
      </c>
    </row>
    <row r="51" spans="1:15" s="38" customFormat="1" ht="42" customHeight="1" x14ac:dyDescent="0.2">
      <c r="A51" s="105">
        <v>49</v>
      </c>
      <c r="B51" s="127">
        <v>300</v>
      </c>
      <c r="C51" s="127" t="s">
        <v>95</v>
      </c>
      <c r="D51" s="161"/>
      <c r="E51" s="93"/>
      <c r="F51" s="93"/>
      <c r="G51" s="93"/>
      <c r="H51" s="93"/>
      <c r="I51" s="93"/>
      <c r="J51" s="93"/>
      <c r="K51" s="93"/>
      <c r="L51" s="93"/>
      <c r="M51" s="93"/>
      <c r="N51" s="93"/>
      <c r="O51" s="44" t="e">
        <f t="shared" si="1"/>
        <v>#DIV/0!</v>
      </c>
    </row>
    <row r="52" spans="1:15" s="38" customFormat="1" ht="42" customHeight="1" x14ac:dyDescent="0.2">
      <c r="A52" s="105">
        <v>50</v>
      </c>
      <c r="B52" s="132">
        <v>1050</v>
      </c>
      <c r="C52" s="127" t="s">
        <v>96</v>
      </c>
      <c r="D52" s="161"/>
      <c r="E52" s="93"/>
      <c r="F52" s="93"/>
      <c r="G52" s="93"/>
      <c r="H52" s="93"/>
      <c r="I52" s="93"/>
      <c r="J52" s="93"/>
      <c r="K52" s="93"/>
      <c r="L52" s="93"/>
      <c r="M52" s="93"/>
      <c r="N52" s="93"/>
      <c r="O52" s="44" t="e">
        <f t="shared" si="1"/>
        <v>#DIV/0!</v>
      </c>
    </row>
    <row r="53" spans="1:15" s="38" customFormat="1" ht="42" customHeight="1" x14ac:dyDescent="0.2">
      <c r="A53" s="105">
        <v>51</v>
      </c>
      <c r="B53" s="132">
        <v>1250</v>
      </c>
      <c r="C53" s="127" t="s">
        <v>97</v>
      </c>
      <c r="D53" s="161"/>
      <c r="E53" s="148"/>
      <c r="F53" s="93"/>
      <c r="G53" s="93">
        <v>2.57</v>
      </c>
      <c r="H53" s="93"/>
      <c r="I53" s="93"/>
      <c r="J53" s="13"/>
      <c r="K53" s="155"/>
      <c r="L53" s="155"/>
      <c r="M53" s="155"/>
      <c r="N53" s="155"/>
      <c r="O53" s="44">
        <f t="shared" si="1"/>
        <v>2.57</v>
      </c>
    </row>
    <row r="54" spans="1:15" s="38" customFormat="1" ht="65.25" customHeight="1" x14ac:dyDescent="0.2">
      <c r="A54" s="105">
        <v>52</v>
      </c>
      <c r="B54" s="132">
        <v>1700</v>
      </c>
      <c r="C54" s="127" t="s">
        <v>98</v>
      </c>
      <c r="D54" s="161"/>
      <c r="E54" s="93"/>
      <c r="F54" s="93"/>
      <c r="G54" s="93"/>
      <c r="H54" s="93"/>
      <c r="I54" s="93"/>
      <c r="J54" s="93"/>
      <c r="K54" s="93"/>
      <c r="L54" s="93"/>
      <c r="M54" s="93"/>
      <c r="N54" s="93"/>
      <c r="O54" s="44" t="e">
        <f t="shared" si="1"/>
        <v>#DIV/0!</v>
      </c>
    </row>
    <row r="55" spans="1:15" s="38" customFormat="1" ht="48.75" customHeight="1" x14ac:dyDescent="0.2">
      <c r="A55" s="105">
        <v>53</v>
      </c>
      <c r="B55" s="132">
        <v>2700</v>
      </c>
      <c r="C55" s="127" t="s">
        <v>99</v>
      </c>
      <c r="D55" s="161"/>
      <c r="E55" s="148"/>
      <c r="F55" s="93"/>
      <c r="G55" s="93"/>
      <c r="H55" s="93"/>
      <c r="I55" s="93">
        <v>7.49</v>
      </c>
      <c r="J55" s="13"/>
      <c r="K55" s="155"/>
      <c r="L55" s="155"/>
      <c r="M55" s="155"/>
      <c r="N55" s="155"/>
      <c r="O55" s="44">
        <f t="shared" si="1"/>
        <v>7.49</v>
      </c>
    </row>
    <row r="56" spans="1:15" s="38" customFormat="1" ht="30" customHeight="1" x14ac:dyDescent="0.2">
      <c r="A56" s="105">
        <v>54</v>
      </c>
      <c r="B56" s="127">
        <v>100</v>
      </c>
      <c r="C56" s="127" t="s">
        <v>100</v>
      </c>
      <c r="D56" s="161"/>
      <c r="E56" s="93"/>
      <c r="F56" s="93"/>
      <c r="G56" s="93"/>
      <c r="H56" s="93"/>
      <c r="I56" s="93"/>
      <c r="J56" s="93"/>
      <c r="K56" s="93"/>
      <c r="L56" s="93"/>
      <c r="M56" s="93"/>
      <c r="N56" s="93"/>
      <c r="O56" s="44" t="e">
        <f t="shared" si="1"/>
        <v>#DIV/0!</v>
      </c>
    </row>
    <row r="57" spans="1:15" s="38" customFormat="1" ht="25.5" customHeight="1" x14ac:dyDescent="0.2">
      <c r="A57" s="105">
        <v>55</v>
      </c>
      <c r="B57" s="127">
        <v>100</v>
      </c>
      <c r="C57" s="127" t="s">
        <v>101</v>
      </c>
      <c r="D57" s="161"/>
      <c r="E57" s="148"/>
      <c r="F57" s="93"/>
      <c r="G57" s="93"/>
      <c r="H57" s="93"/>
      <c r="I57" s="93"/>
      <c r="J57" s="13"/>
      <c r="K57" s="155"/>
      <c r="L57" s="155">
        <v>7.98</v>
      </c>
      <c r="M57" s="155"/>
      <c r="N57" s="155"/>
      <c r="O57" s="44">
        <f t="shared" si="1"/>
        <v>7.98</v>
      </c>
    </row>
    <row r="58" spans="1:15" s="38" customFormat="1" ht="42" customHeight="1" x14ac:dyDescent="0.2">
      <c r="A58" s="105">
        <v>56</v>
      </c>
      <c r="B58" s="127">
        <v>330</v>
      </c>
      <c r="C58" s="127" t="s">
        <v>102</v>
      </c>
      <c r="D58" s="161"/>
      <c r="E58" s="148"/>
      <c r="F58" s="93"/>
      <c r="G58" s="93"/>
      <c r="H58" s="93">
        <v>1.78</v>
      </c>
      <c r="I58" s="93"/>
      <c r="J58" s="13"/>
      <c r="K58" s="155"/>
      <c r="L58" s="155">
        <v>8.9600000000000009</v>
      </c>
      <c r="M58" s="155"/>
      <c r="N58" s="155"/>
      <c r="O58" s="44">
        <f t="shared" si="1"/>
        <v>5.37</v>
      </c>
    </row>
    <row r="59" spans="1:15" s="38" customFormat="1" ht="43.5" customHeight="1" x14ac:dyDescent="0.2">
      <c r="A59" s="105">
        <v>57</v>
      </c>
      <c r="B59" s="127">
        <v>330</v>
      </c>
      <c r="C59" s="127" t="s">
        <v>103</v>
      </c>
      <c r="D59" s="161"/>
      <c r="E59" s="148"/>
      <c r="F59" s="93"/>
      <c r="G59" s="93"/>
      <c r="H59" s="93"/>
      <c r="I59" s="93"/>
      <c r="J59" s="13">
        <v>2.15</v>
      </c>
      <c r="K59" s="155"/>
      <c r="L59" s="155">
        <v>2.5</v>
      </c>
      <c r="M59" s="155"/>
      <c r="N59" s="155"/>
      <c r="O59" s="44">
        <f t="shared" si="1"/>
        <v>2.3250000000000002</v>
      </c>
    </row>
    <row r="60" spans="1:15" s="38" customFormat="1" ht="42" customHeight="1" x14ac:dyDescent="0.2">
      <c r="A60" s="105">
        <v>58</v>
      </c>
      <c r="B60" s="127">
        <v>400</v>
      </c>
      <c r="C60" s="127" t="s">
        <v>104</v>
      </c>
      <c r="D60" s="161"/>
      <c r="E60" s="148"/>
      <c r="F60" s="93">
        <v>2.4</v>
      </c>
      <c r="G60" s="93"/>
      <c r="H60" s="93"/>
      <c r="I60" s="93"/>
      <c r="J60" s="13"/>
      <c r="K60" s="155"/>
      <c r="L60" s="155">
        <v>7.98</v>
      </c>
      <c r="M60" s="155"/>
      <c r="N60" s="155"/>
      <c r="O60" s="44">
        <f t="shared" si="1"/>
        <v>5.19</v>
      </c>
    </row>
    <row r="61" spans="1:15" s="38" customFormat="1" ht="42" customHeight="1" x14ac:dyDescent="0.2">
      <c r="A61" s="105">
        <v>59</v>
      </c>
      <c r="B61" s="127">
        <v>425</v>
      </c>
      <c r="C61" s="127" t="s">
        <v>105</v>
      </c>
      <c r="D61" s="161"/>
      <c r="E61" s="148"/>
      <c r="F61" s="93"/>
      <c r="G61" s="93"/>
      <c r="H61" s="93"/>
      <c r="I61" s="93">
        <v>5.32</v>
      </c>
      <c r="J61" s="13"/>
      <c r="K61" s="155"/>
      <c r="L61" s="155"/>
      <c r="M61" s="155"/>
      <c r="N61" s="155"/>
      <c r="O61" s="44">
        <f t="shared" si="1"/>
        <v>5.32</v>
      </c>
    </row>
    <row r="62" spans="1:15" s="38" customFormat="1" ht="42" customHeight="1" x14ac:dyDescent="0.2">
      <c r="A62" s="105">
        <v>60</v>
      </c>
      <c r="B62" s="127">
        <v>420</v>
      </c>
      <c r="C62" s="127" t="s">
        <v>286</v>
      </c>
      <c r="D62" s="161"/>
      <c r="E62" s="148"/>
      <c r="F62" s="93">
        <v>1.53</v>
      </c>
      <c r="G62" s="93"/>
      <c r="H62" s="93"/>
      <c r="I62" s="93">
        <v>2.33</v>
      </c>
      <c r="J62" s="13"/>
      <c r="K62" s="155">
        <v>3.27</v>
      </c>
      <c r="L62" s="155"/>
      <c r="M62" s="155"/>
      <c r="N62" s="155"/>
      <c r="O62" s="44">
        <f t="shared" si="1"/>
        <v>2.3766666666666669</v>
      </c>
    </row>
    <row r="63" spans="1:15" s="38" customFormat="1" ht="42" customHeight="1" x14ac:dyDescent="0.2">
      <c r="A63" s="105">
        <v>61</v>
      </c>
      <c r="B63" s="127">
        <v>320</v>
      </c>
      <c r="C63" s="127" t="s">
        <v>107</v>
      </c>
      <c r="D63" s="161"/>
      <c r="E63" s="93"/>
      <c r="F63" s="93"/>
      <c r="G63" s="93"/>
      <c r="H63" s="93"/>
      <c r="I63" s="93"/>
      <c r="J63" s="93"/>
      <c r="K63" s="93"/>
      <c r="L63" s="93"/>
      <c r="M63" s="93"/>
      <c r="N63" s="93"/>
      <c r="O63" s="44" t="e">
        <f t="shared" si="1"/>
        <v>#DIV/0!</v>
      </c>
    </row>
    <row r="64" spans="1:15" s="38" customFormat="1" ht="81" customHeight="1" x14ac:dyDescent="0.2">
      <c r="A64" s="171">
        <v>62</v>
      </c>
      <c r="B64" s="127">
        <v>100</v>
      </c>
      <c r="C64" s="127" t="s">
        <v>108</v>
      </c>
      <c r="D64" s="93">
        <v>375</v>
      </c>
      <c r="E64" s="148"/>
      <c r="F64" s="93"/>
      <c r="G64" s="93"/>
      <c r="H64" s="93"/>
      <c r="I64" s="93"/>
      <c r="J64" s="13"/>
      <c r="K64" s="155"/>
      <c r="L64" s="155"/>
      <c r="M64" s="155"/>
      <c r="N64" s="155"/>
      <c r="O64" s="44">
        <f>AVERAGE(D64:N64)</f>
        <v>375</v>
      </c>
    </row>
    <row r="65" spans="1:15" s="38" customFormat="1" ht="42" customHeight="1" x14ac:dyDescent="0.2">
      <c r="A65" s="105">
        <v>63</v>
      </c>
      <c r="B65" s="127">
        <v>440</v>
      </c>
      <c r="C65" s="127" t="s">
        <v>109</v>
      </c>
      <c r="D65" s="161"/>
      <c r="E65" s="148"/>
      <c r="F65" s="93"/>
      <c r="G65" s="93"/>
      <c r="H65" s="93"/>
      <c r="I65" s="93"/>
      <c r="J65" s="13"/>
      <c r="K65" s="155">
        <v>9.3000000000000007</v>
      </c>
      <c r="L65" s="155"/>
      <c r="M65" s="155"/>
      <c r="N65" s="155"/>
      <c r="O65" s="44">
        <f>AVERAGE(E65:N65)</f>
        <v>9.3000000000000007</v>
      </c>
    </row>
    <row r="66" spans="1:15" s="38" customFormat="1" ht="72" customHeight="1" x14ac:dyDescent="0.2">
      <c r="A66" s="105">
        <v>64</v>
      </c>
      <c r="B66" s="127">
        <v>425</v>
      </c>
      <c r="C66" s="130" t="s">
        <v>110</v>
      </c>
      <c r="D66" s="163"/>
      <c r="E66" s="148"/>
      <c r="F66" s="93"/>
      <c r="G66" s="93"/>
      <c r="H66" s="93"/>
      <c r="I66" s="93">
        <v>6.05</v>
      </c>
      <c r="J66" s="13"/>
      <c r="K66" s="155"/>
      <c r="L66" s="155"/>
      <c r="M66" s="155"/>
      <c r="N66" s="155"/>
      <c r="O66" s="44">
        <f>AVERAGE(E66:N66)</f>
        <v>6.05</v>
      </c>
    </row>
    <row r="67" spans="1:15" s="38" customFormat="1" ht="42" customHeight="1" x14ac:dyDescent="0.2">
      <c r="A67" s="105">
        <v>65</v>
      </c>
      <c r="B67" s="127">
        <v>500</v>
      </c>
      <c r="C67" s="127" t="s">
        <v>111</v>
      </c>
      <c r="D67" s="161"/>
      <c r="E67" s="148"/>
      <c r="F67" s="93"/>
      <c r="G67" s="93">
        <v>9.33</v>
      </c>
      <c r="H67" s="93"/>
      <c r="I67" s="93"/>
      <c r="J67" s="13"/>
      <c r="K67" s="155"/>
      <c r="L67" s="155"/>
      <c r="M67" s="155"/>
      <c r="N67" s="155"/>
      <c r="O67" s="44">
        <f>AVERAGE(E67:N67)</f>
        <v>9.33</v>
      </c>
    </row>
    <row r="68" spans="1:15" s="38" customFormat="1" ht="42" customHeight="1" x14ac:dyDescent="0.2">
      <c r="A68" s="105">
        <v>66</v>
      </c>
      <c r="B68" s="127">
        <v>500</v>
      </c>
      <c r="C68" s="127" t="s">
        <v>112</v>
      </c>
      <c r="D68" s="161"/>
      <c r="E68" s="148"/>
      <c r="F68" s="93"/>
      <c r="G68" s="93"/>
      <c r="H68" s="93">
        <v>5.79</v>
      </c>
      <c r="I68" s="93">
        <v>3.4</v>
      </c>
      <c r="J68" s="13"/>
      <c r="K68" s="155"/>
      <c r="L68" s="155"/>
      <c r="M68" s="155"/>
      <c r="N68" s="155"/>
      <c r="O68" s="44">
        <f t="shared" ref="O68:O129" si="2">AVERAGE(E68:N68)</f>
        <v>4.5949999999999998</v>
      </c>
    </row>
    <row r="69" spans="1:15" s="38" customFormat="1" ht="42" customHeight="1" x14ac:dyDescent="0.2">
      <c r="A69" s="105">
        <v>67</v>
      </c>
      <c r="B69" s="127">
        <v>500</v>
      </c>
      <c r="C69" s="127" t="s">
        <v>113</v>
      </c>
      <c r="D69" s="161"/>
      <c r="E69" s="148"/>
      <c r="F69" s="93"/>
      <c r="G69" s="93"/>
      <c r="H69" s="93"/>
      <c r="I69" s="93"/>
      <c r="J69" s="13"/>
      <c r="K69" s="155"/>
      <c r="L69" s="155">
        <v>1.29</v>
      </c>
      <c r="M69" s="155"/>
      <c r="N69" s="155"/>
      <c r="O69" s="44">
        <f t="shared" si="2"/>
        <v>1.29</v>
      </c>
    </row>
    <row r="70" spans="1:15" s="38" customFormat="1" ht="42" customHeight="1" x14ac:dyDescent="0.2">
      <c r="A70" s="105">
        <v>68</v>
      </c>
      <c r="B70" s="127">
        <v>830</v>
      </c>
      <c r="C70" s="127" t="s">
        <v>114</v>
      </c>
      <c r="D70" s="161"/>
      <c r="E70" s="93"/>
      <c r="F70" s="93"/>
      <c r="G70" s="93"/>
      <c r="H70" s="93"/>
      <c r="I70" s="93"/>
      <c r="J70" s="93"/>
      <c r="K70" s="93"/>
      <c r="L70" s="93"/>
      <c r="M70" s="93"/>
      <c r="N70" s="93"/>
      <c r="O70" s="44" t="e">
        <f t="shared" si="2"/>
        <v>#DIV/0!</v>
      </c>
    </row>
    <row r="71" spans="1:15" s="38" customFormat="1" ht="42" customHeight="1" x14ac:dyDescent="0.2">
      <c r="A71" s="105">
        <v>69</v>
      </c>
      <c r="B71" s="127">
        <v>800</v>
      </c>
      <c r="C71" s="127" t="s">
        <v>115</v>
      </c>
      <c r="D71" s="161"/>
      <c r="E71" s="148"/>
      <c r="F71" s="93"/>
      <c r="G71" s="93"/>
      <c r="H71" s="93"/>
      <c r="I71" s="93"/>
      <c r="J71" s="13"/>
      <c r="K71" s="155"/>
      <c r="L71" s="155">
        <v>9.08</v>
      </c>
      <c r="M71" s="155"/>
      <c r="N71" s="155"/>
      <c r="O71" s="44">
        <f t="shared" si="2"/>
        <v>9.08</v>
      </c>
    </row>
    <row r="72" spans="1:15" s="38" customFormat="1" ht="42" customHeight="1" x14ac:dyDescent="0.2">
      <c r="A72" s="105">
        <v>70</v>
      </c>
      <c r="B72" s="127">
        <v>800</v>
      </c>
      <c r="C72" s="127" t="s">
        <v>116</v>
      </c>
      <c r="D72" s="161"/>
      <c r="E72" s="148"/>
      <c r="F72" s="93"/>
      <c r="G72" s="93"/>
      <c r="H72" s="93">
        <v>3.85</v>
      </c>
      <c r="I72" s="93">
        <v>9.08</v>
      </c>
      <c r="J72" s="13"/>
      <c r="K72" s="155"/>
      <c r="L72" s="155">
        <v>3.64</v>
      </c>
      <c r="M72" s="155"/>
      <c r="N72" s="155"/>
      <c r="O72" s="44">
        <f t="shared" si="2"/>
        <v>5.5233333333333334</v>
      </c>
    </row>
    <row r="73" spans="1:15" s="38" customFormat="1" ht="42" customHeight="1" x14ac:dyDescent="0.2">
      <c r="A73" s="105">
        <v>71</v>
      </c>
      <c r="B73" s="127">
        <v>440</v>
      </c>
      <c r="C73" s="127" t="s">
        <v>117</v>
      </c>
      <c r="D73" s="161"/>
      <c r="E73" s="148"/>
      <c r="F73" s="93"/>
      <c r="G73" s="93">
        <v>5.03</v>
      </c>
      <c r="H73" s="93"/>
      <c r="I73" s="93"/>
      <c r="J73" s="13"/>
      <c r="K73" s="155"/>
      <c r="L73" s="155"/>
      <c r="M73" s="155"/>
      <c r="N73" s="155"/>
      <c r="O73" s="44">
        <f t="shared" si="2"/>
        <v>5.03</v>
      </c>
    </row>
    <row r="74" spans="1:15" s="38" customFormat="1" ht="42" customHeight="1" x14ac:dyDescent="0.2">
      <c r="A74" s="105">
        <v>72</v>
      </c>
      <c r="B74" s="127">
        <v>440</v>
      </c>
      <c r="C74" s="127" t="s">
        <v>118</v>
      </c>
      <c r="D74" s="161"/>
      <c r="E74" s="148"/>
      <c r="F74" s="93"/>
      <c r="G74" s="93">
        <v>9.0299999999999994</v>
      </c>
      <c r="H74" s="93"/>
      <c r="I74" s="93"/>
      <c r="J74" s="13"/>
      <c r="K74" s="155"/>
      <c r="L74" s="155"/>
      <c r="M74" s="155"/>
      <c r="N74" s="155"/>
      <c r="O74" s="44">
        <f t="shared" si="2"/>
        <v>9.0299999999999994</v>
      </c>
    </row>
    <row r="75" spans="1:15" s="38" customFormat="1" ht="42" customHeight="1" x14ac:dyDescent="0.2">
      <c r="A75" s="105">
        <v>73</v>
      </c>
      <c r="B75" s="132">
        <v>1620</v>
      </c>
      <c r="C75" s="127" t="s">
        <v>119</v>
      </c>
      <c r="D75" s="161"/>
      <c r="E75" s="148"/>
      <c r="F75" s="93"/>
      <c r="G75" s="93"/>
      <c r="H75" s="93"/>
      <c r="I75" s="93"/>
      <c r="J75" s="13"/>
      <c r="K75" s="155"/>
      <c r="L75" s="155">
        <v>35.11</v>
      </c>
      <c r="M75" s="155"/>
      <c r="N75" s="155"/>
      <c r="O75" s="44">
        <f t="shared" si="2"/>
        <v>35.11</v>
      </c>
    </row>
    <row r="76" spans="1:15" s="38" customFormat="1" ht="42" customHeight="1" x14ac:dyDescent="0.2">
      <c r="A76" s="105">
        <v>74</v>
      </c>
      <c r="B76" s="127">
        <v>640</v>
      </c>
      <c r="C76" s="127" t="s">
        <v>120</v>
      </c>
      <c r="D76" s="161"/>
      <c r="E76" s="148"/>
      <c r="F76" s="93"/>
      <c r="G76" s="93"/>
      <c r="H76" s="93"/>
      <c r="I76" s="93"/>
      <c r="J76" s="13"/>
      <c r="K76" s="155"/>
      <c r="L76" s="155"/>
      <c r="M76" s="155">
        <v>6</v>
      </c>
      <c r="N76" s="155"/>
      <c r="O76" s="44">
        <f t="shared" si="2"/>
        <v>6</v>
      </c>
    </row>
    <row r="77" spans="1:15" s="38" customFormat="1" ht="42" customHeight="1" x14ac:dyDescent="0.2">
      <c r="A77" s="105">
        <v>75</v>
      </c>
      <c r="B77" s="127">
        <v>500</v>
      </c>
      <c r="C77" s="127" t="s">
        <v>121</v>
      </c>
      <c r="D77" s="161"/>
      <c r="E77" s="148"/>
      <c r="F77" s="93"/>
      <c r="G77" s="93"/>
      <c r="H77" s="93"/>
      <c r="I77" s="93">
        <v>12.3</v>
      </c>
      <c r="J77" s="13"/>
      <c r="K77" s="155"/>
      <c r="L77" s="155"/>
      <c r="M77" s="155"/>
      <c r="N77" s="155"/>
      <c r="O77" s="44">
        <f t="shared" si="2"/>
        <v>12.3</v>
      </c>
    </row>
    <row r="78" spans="1:15" s="38" customFormat="1" ht="42" customHeight="1" x14ac:dyDescent="0.2">
      <c r="A78" s="105">
        <v>76</v>
      </c>
      <c r="B78" s="127">
        <v>50</v>
      </c>
      <c r="C78" s="127" t="s">
        <v>122</v>
      </c>
      <c r="D78" s="161"/>
      <c r="E78" s="93"/>
      <c r="F78" s="93"/>
      <c r="G78" s="93"/>
      <c r="H78" s="93"/>
      <c r="I78" s="93"/>
      <c r="J78" s="93"/>
      <c r="K78" s="93"/>
      <c r="L78" s="93"/>
      <c r="M78" s="93"/>
      <c r="N78" s="93"/>
      <c r="O78" s="44" t="e">
        <f t="shared" si="2"/>
        <v>#DIV/0!</v>
      </c>
    </row>
    <row r="79" spans="1:15" s="38" customFormat="1" ht="42" customHeight="1" x14ac:dyDescent="0.2">
      <c r="A79" s="105">
        <v>77</v>
      </c>
      <c r="B79" s="127">
        <v>50</v>
      </c>
      <c r="C79" s="127" t="s">
        <v>123</v>
      </c>
      <c r="D79" s="161"/>
      <c r="E79" s="93"/>
      <c r="F79" s="93"/>
      <c r="G79" s="93"/>
      <c r="H79" s="93"/>
      <c r="I79" s="93"/>
      <c r="J79" s="93"/>
      <c r="K79" s="93"/>
      <c r="L79" s="93"/>
      <c r="M79" s="93"/>
      <c r="N79" s="93"/>
      <c r="O79" s="44" t="e">
        <f t="shared" si="2"/>
        <v>#DIV/0!</v>
      </c>
    </row>
    <row r="80" spans="1:15" s="38" customFormat="1" ht="42" customHeight="1" x14ac:dyDescent="0.2">
      <c r="A80" s="105">
        <v>78</v>
      </c>
      <c r="B80" s="127">
        <v>500</v>
      </c>
      <c r="C80" s="127" t="s">
        <v>124</v>
      </c>
      <c r="D80" s="161"/>
      <c r="E80" s="148"/>
      <c r="F80" s="93"/>
      <c r="G80" s="93"/>
      <c r="H80" s="93"/>
      <c r="I80" s="93">
        <v>5.4</v>
      </c>
      <c r="J80" s="13"/>
      <c r="K80" s="155"/>
      <c r="L80" s="155">
        <v>7.46</v>
      </c>
      <c r="M80" s="155"/>
      <c r="N80" s="155"/>
      <c r="O80" s="44">
        <f t="shared" si="2"/>
        <v>6.43</v>
      </c>
    </row>
    <row r="81" spans="1:15" s="38" customFormat="1" ht="42" customHeight="1" x14ac:dyDescent="0.2">
      <c r="A81" s="105">
        <v>79</v>
      </c>
      <c r="B81" s="127">
        <v>300</v>
      </c>
      <c r="C81" s="127" t="s">
        <v>125</v>
      </c>
      <c r="D81" s="161"/>
      <c r="E81" s="148"/>
      <c r="F81" s="93"/>
      <c r="G81" s="93">
        <v>10.49</v>
      </c>
      <c r="H81" s="93"/>
      <c r="I81" s="93"/>
      <c r="J81" s="13"/>
      <c r="K81" s="155"/>
      <c r="L81" s="155"/>
      <c r="M81" s="155"/>
      <c r="N81" s="155"/>
      <c r="O81" s="44">
        <f t="shared" si="2"/>
        <v>10.49</v>
      </c>
    </row>
    <row r="82" spans="1:15" s="38" customFormat="1" ht="42" customHeight="1" x14ac:dyDescent="0.2">
      <c r="A82" s="105">
        <v>80</v>
      </c>
      <c r="B82" s="127">
        <v>720</v>
      </c>
      <c r="C82" s="127" t="s">
        <v>126</v>
      </c>
      <c r="D82" s="161"/>
      <c r="E82" s="148"/>
      <c r="F82" s="93"/>
      <c r="G82" s="93"/>
      <c r="H82" s="93">
        <v>2.44</v>
      </c>
      <c r="I82" s="93"/>
      <c r="J82" s="13"/>
      <c r="K82" s="155"/>
      <c r="L82" s="155"/>
      <c r="M82" s="155"/>
      <c r="N82" s="155"/>
      <c r="O82" s="44">
        <f t="shared" si="2"/>
        <v>2.44</v>
      </c>
    </row>
    <row r="83" spans="1:15" s="38" customFormat="1" ht="42" customHeight="1" x14ac:dyDescent="0.2">
      <c r="A83" s="105">
        <v>81</v>
      </c>
      <c r="B83" s="132">
        <v>2120</v>
      </c>
      <c r="C83" s="127" t="s">
        <v>127</v>
      </c>
      <c r="D83" s="161"/>
      <c r="E83" s="148"/>
      <c r="F83" s="93">
        <v>5.9</v>
      </c>
      <c r="G83" s="93"/>
      <c r="H83" s="93"/>
      <c r="I83" s="93">
        <v>7.9</v>
      </c>
      <c r="J83" s="13"/>
      <c r="K83" s="155">
        <v>5.25</v>
      </c>
      <c r="L83" s="155"/>
      <c r="M83" s="155"/>
      <c r="N83" s="155"/>
      <c r="O83" s="44">
        <f t="shared" si="2"/>
        <v>6.3500000000000005</v>
      </c>
    </row>
    <row r="84" spans="1:15" s="38" customFormat="1" ht="74.25" customHeight="1" x14ac:dyDescent="0.2">
      <c r="A84" s="105">
        <v>82</v>
      </c>
      <c r="B84" s="132">
        <v>1620</v>
      </c>
      <c r="C84" s="127" t="s">
        <v>128</v>
      </c>
      <c r="D84" s="161"/>
      <c r="E84" s="148"/>
      <c r="F84" s="93"/>
      <c r="G84" s="93"/>
      <c r="H84" s="93"/>
      <c r="I84" s="93"/>
      <c r="J84" s="13">
        <v>5.08</v>
      </c>
      <c r="K84" s="155"/>
      <c r="L84" s="155">
        <v>7.68</v>
      </c>
      <c r="M84" s="155"/>
      <c r="N84" s="155"/>
      <c r="O84" s="44">
        <f t="shared" si="2"/>
        <v>6.38</v>
      </c>
    </row>
    <row r="85" spans="1:15" s="38" customFormat="1" ht="42" customHeight="1" x14ac:dyDescent="0.2">
      <c r="A85" s="105">
        <v>83</v>
      </c>
      <c r="B85" s="132">
        <v>1040</v>
      </c>
      <c r="C85" s="127" t="s">
        <v>129</v>
      </c>
      <c r="D85" s="161"/>
      <c r="E85" s="93"/>
      <c r="F85" s="93"/>
      <c r="G85" s="93"/>
      <c r="H85" s="93"/>
      <c r="I85" s="93"/>
      <c r="J85" s="93"/>
      <c r="K85" s="93"/>
      <c r="L85" s="93"/>
      <c r="M85" s="93"/>
      <c r="N85" s="93"/>
      <c r="O85" s="44" t="e">
        <f t="shared" si="2"/>
        <v>#DIV/0!</v>
      </c>
    </row>
    <row r="86" spans="1:15" s="38" customFormat="1" ht="42" customHeight="1" x14ac:dyDescent="0.2">
      <c r="A86" s="105">
        <v>84</v>
      </c>
      <c r="B86" s="132">
        <v>1150</v>
      </c>
      <c r="C86" s="127" t="s">
        <v>130</v>
      </c>
      <c r="D86" s="161"/>
      <c r="E86" s="148"/>
      <c r="F86" s="93"/>
      <c r="G86" s="93">
        <v>8.9700000000000006</v>
      </c>
      <c r="H86" s="93"/>
      <c r="I86" s="93"/>
      <c r="J86" s="13"/>
      <c r="K86" s="155"/>
      <c r="L86" s="155"/>
      <c r="M86" s="155"/>
      <c r="N86" s="155">
        <v>5.7</v>
      </c>
      <c r="O86" s="44">
        <f t="shared" si="2"/>
        <v>7.3350000000000009</v>
      </c>
    </row>
    <row r="87" spans="1:15" s="38" customFormat="1" ht="174" customHeight="1" x14ac:dyDescent="0.2">
      <c r="A87" s="105">
        <v>85</v>
      </c>
      <c r="B87" s="132">
        <v>1000</v>
      </c>
      <c r="C87" s="130" t="s">
        <v>131</v>
      </c>
      <c r="D87" s="163"/>
      <c r="E87" s="148">
        <v>66</v>
      </c>
      <c r="F87" s="93"/>
      <c r="G87" s="93"/>
      <c r="H87" s="93"/>
      <c r="I87" s="93">
        <v>55.8</v>
      </c>
      <c r="J87" s="13"/>
      <c r="K87" s="155"/>
      <c r="L87" s="155"/>
      <c r="M87" s="155"/>
      <c r="N87" s="155"/>
      <c r="O87" s="44">
        <f t="shared" si="2"/>
        <v>60.9</v>
      </c>
    </row>
    <row r="88" spans="1:15" s="38" customFormat="1" ht="42" customHeight="1" x14ac:dyDescent="0.2">
      <c r="A88" s="105">
        <v>86</v>
      </c>
      <c r="B88" s="132">
        <v>1120</v>
      </c>
      <c r="C88" s="127" t="s">
        <v>132</v>
      </c>
      <c r="D88" s="161"/>
      <c r="E88" s="148"/>
      <c r="F88" s="93"/>
      <c r="G88" s="93"/>
      <c r="H88" s="93">
        <v>3.77</v>
      </c>
      <c r="I88" s="93"/>
      <c r="J88" s="13"/>
      <c r="K88" s="155"/>
      <c r="L88" s="155">
        <v>3.68</v>
      </c>
      <c r="M88" s="155"/>
      <c r="N88" s="155"/>
      <c r="O88" s="44">
        <f t="shared" si="2"/>
        <v>3.7250000000000001</v>
      </c>
    </row>
    <row r="89" spans="1:15" s="38" customFormat="1" ht="42" customHeight="1" x14ac:dyDescent="0.2">
      <c r="A89" s="105">
        <v>87</v>
      </c>
      <c r="B89" s="132">
        <v>1600</v>
      </c>
      <c r="C89" s="127" t="s">
        <v>133</v>
      </c>
      <c r="D89" s="161"/>
      <c r="E89" s="148"/>
      <c r="F89" s="93"/>
      <c r="G89" s="93">
        <v>10.37</v>
      </c>
      <c r="H89" s="93"/>
      <c r="I89" s="93"/>
      <c r="J89" s="13"/>
      <c r="K89" s="155"/>
      <c r="L89" s="155"/>
      <c r="M89" s="155"/>
      <c r="N89" s="155"/>
      <c r="O89" s="44">
        <f t="shared" si="2"/>
        <v>10.37</v>
      </c>
    </row>
    <row r="90" spans="1:15" s="38" customFormat="1" ht="42" customHeight="1" x14ac:dyDescent="0.2">
      <c r="A90" s="105">
        <v>88</v>
      </c>
      <c r="B90" s="127">
        <v>250</v>
      </c>
      <c r="C90" s="127" t="s">
        <v>134</v>
      </c>
      <c r="D90" s="161"/>
      <c r="E90" s="148">
        <v>14.15</v>
      </c>
      <c r="F90" s="93"/>
      <c r="G90" s="93"/>
      <c r="H90" s="93">
        <v>6.68</v>
      </c>
      <c r="I90" s="93"/>
      <c r="J90" s="13"/>
      <c r="K90" s="155"/>
      <c r="L90" s="155"/>
      <c r="M90" s="155"/>
      <c r="N90" s="155"/>
      <c r="O90" s="44">
        <f t="shared" si="2"/>
        <v>10.414999999999999</v>
      </c>
    </row>
    <row r="91" spans="1:15" s="38" customFormat="1" ht="42" customHeight="1" x14ac:dyDescent="0.2">
      <c r="A91" s="105">
        <v>89</v>
      </c>
      <c r="B91" s="127">
        <v>225</v>
      </c>
      <c r="C91" s="127" t="s">
        <v>135</v>
      </c>
      <c r="D91" s="161"/>
      <c r="E91" s="148"/>
      <c r="F91" s="93"/>
      <c r="G91" s="93"/>
      <c r="H91" s="93"/>
      <c r="I91" s="93"/>
      <c r="J91" s="13">
        <v>5.4</v>
      </c>
      <c r="K91" s="155"/>
      <c r="L91" s="155"/>
      <c r="M91" s="155"/>
      <c r="N91" s="155"/>
      <c r="O91" s="44">
        <f t="shared" si="2"/>
        <v>5.4</v>
      </c>
    </row>
    <row r="92" spans="1:15" s="38" customFormat="1" ht="42" customHeight="1" x14ac:dyDescent="0.2">
      <c r="A92" s="105">
        <v>90</v>
      </c>
      <c r="B92" s="127">
        <v>480</v>
      </c>
      <c r="C92" s="127" t="s">
        <v>136</v>
      </c>
      <c r="D92" s="161"/>
      <c r="E92" s="148"/>
      <c r="F92" s="93"/>
      <c r="G92" s="93"/>
      <c r="H92" s="93">
        <v>1.65</v>
      </c>
      <c r="I92" s="93"/>
      <c r="J92" s="13"/>
      <c r="K92" s="155"/>
      <c r="L92" s="155"/>
      <c r="M92" s="155"/>
      <c r="N92" s="155"/>
      <c r="O92" s="44">
        <f t="shared" si="2"/>
        <v>1.65</v>
      </c>
    </row>
    <row r="93" spans="1:15" s="38" customFormat="1" ht="42" customHeight="1" x14ac:dyDescent="0.2">
      <c r="A93" s="105">
        <v>91</v>
      </c>
      <c r="B93" s="132">
        <v>1120</v>
      </c>
      <c r="C93" s="127" t="s">
        <v>137</v>
      </c>
      <c r="D93" s="161"/>
      <c r="E93" s="148"/>
      <c r="F93" s="93"/>
      <c r="G93" s="93"/>
      <c r="H93" s="93">
        <v>2.14</v>
      </c>
      <c r="I93" s="93">
        <v>3.44</v>
      </c>
      <c r="J93" s="13"/>
      <c r="K93" s="155"/>
      <c r="L93" s="155"/>
      <c r="M93" s="155"/>
      <c r="N93" s="155"/>
      <c r="O93" s="44">
        <f t="shared" si="2"/>
        <v>2.79</v>
      </c>
    </row>
    <row r="94" spans="1:15" s="38" customFormat="1" ht="42" customHeight="1" x14ac:dyDescent="0.2">
      <c r="A94" s="105">
        <v>92</v>
      </c>
      <c r="B94" s="132">
        <v>2600</v>
      </c>
      <c r="C94" s="127" t="s">
        <v>138</v>
      </c>
      <c r="D94" s="161"/>
      <c r="E94" s="148"/>
      <c r="F94" s="93"/>
      <c r="G94" s="93"/>
      <c r="H94" s="93"/>
      <c r="I94" s="93"/>
      <c r="J94" s="13"/>
      <c r="K94" s="155"/>
      <c r="L94" s="155"/>
      <c r="M94" s="155"/>
      <c r="N94" s="155"/>
      <c r="O94" s="44" t="e">
        <f t="shared" si="2"/>
        <v>#DIV/0!</v>
      </c>
    </row>
    <row r="95" spans="1:15" s="38" customFormat="1" ht="42" customHeight="1" x14ac:dyDescent="0.2">
      <c r="A95" s="105">
        <v>93</v>
      </c>
      <c r="B95" s="127">
        <v>660</v>
      </c>
      <c r="C95" s="127" t="s">
        <v>139</v>
      </c>
      <c r="D95" s="161"/>
      <c r="E95" s="148"/>
      <c r="F95" s="93"/>
      <c r="G95" s="93"/>
      <c r="H95" s="93"/>
      <c r="I95" s="93">
        <v>3</v>
      </c>
      <c r="J95" s="13"/>
      <c r="K95" s="155"/>
      <c r="L95" s="155"/>
      <c r="M95" s="155"/>
      <c r="N95" s="155"/>
      <c r="O95" s="44">
        <f t="shared" si="2"/>
        <v>3</v>
      </c>
    </row>
    <row r="96" spans="1:15" s="38" customFormat="1" ht="42" customHeight="1" x14ac:dyDescent="0.2">
      <c r="A96" s="105">
        <v>94</v>
      </c>
      <c r="B96" s="132">
        <v>1050</v>
      </c>
      <c r="C96" s="127" t="s">
        <v>140</v>
      </c>
      <c r="D96" s="161"/>
      <c r="E96" s="148"/>
      <c r="F96" s="93"/>
      <c r="G96" s="93"/>
      <c r="H96" s="93">
        <v>2.46</v>
      </c>
      <c r="I96" s="93"/>
      <c r="J96" s="13"/>
      <c r="K96" s="155"/>
      <c r="L96" s="155"/>
      <c r="M96" s="155"/>
      <c r="N96" s="155"/>
      <c r="O96" s="44">
        <f t="shared" si="2"/>
        <v>2.46</v>
      </c>
    </row>
    <row r="97" spans="1:15" s="38" customFormat="1" ht="42" customHeight="1" x14ac:dyDescent="0.2">
      <c r="A97" s="105">
        <v>95</v>
      </c>
      <c r="B97" s="132">
        <v>1200</v>
      </c>
      <c r="C97" s="127" t="s">
        <v>141</v>
      </c>
      <c r="D97" s="161"/>
      <c r="E97" s="148"/>
      <c r="F97" s="93"/>
      <c r="G97" s="93">
        <v>10.17</v>
      </c>
      <c r="H97" s="93"/>
      <c r="I97" s="93"/>
      <c r="J97" s="13"/>
      <c r="K97" s="155"/>
      <c r="L97" s="155"/>
      <c r="M97" s="155"/>
      <c r="N97" s="155"/>
      <c r="O97" s="44">
        <f t="shared" si="2"/>
        <v>10.17</v>
      </c>
    </row>
    <row r="98" spans="1:15" s="38" customFormat="1" ht="42" customHeight="1" x14ac:dyDescent="0.2">
      <c r="A98" s="105">
        <v>96</v>
      </c>
      <c r="B98" s="127">
        <v>450</v>
      </c>
      <c r="C98" s="127" t="s">
        <v>142</v>
      </c>
      <c r="D98" s="161"/>
      <c r="E98" s="148"/>
      <c r="F98" s="93"/>
      <c r="G98" s="93"/>
      <c r="H98" s="93">
        <v>2.52</v>
      </c>
      <c r="I98" s="93"/>
      <c r="J98" s="13"/>
      <c r="K98" s="155"/>
      <c r="L98" s="155"/>
      <c r="M98" s="155"/>
      <c r="N98" s="155"/>
      <c r="O98" s="44">
        <f t="shared" si="2"/>
        <v>2.52</v>
      </c>
    </row>
    <row r="99" spans="1:15" s="38" customFormat="1" ht="42" customHeight="1" x14ac:dyDescent="0.2">
      <c r="A99" s="105">
        <v>97</v>
      </c>
      <c r="B99" s="132">
        <v>1620</v>
      </c>
      <c r="C99" s="127" t="s">
        <v>143</v>
      </c>
      <c r="D99" s="161"/>
      <c r="E99" s="148"/>
      <c r="F99" s="93">
        <v>2.06</v>
      </c>
      <c r="G99" s="93"/>
      <c r="H99" s="93"/>
      <c r="I99" s="93"/>
      <c r="J99" s="13"/>
      <c r="K99" s="155">
        <v>2.75</v>
      </c>
      <c r="L99" s="155">
        <v>4.3099999999999996</v>
      </c>
      <c r="M99" s="155"/>
      <c r="N99" s="155"/>
      <c r="O99" s="44">
        <f t="shared" si="2"/>
        <v>3.0400000000000005</v>
      </c>
    </row>
    <row r="100" spans="1:15" s="38" customFormat="1" ht="63.75" customHeight="1" x14ac:dyDescent="0.2">
      <c r="A100" s="105">
        <v>98</v>
      </c>
      <c r="B100" s="132">
        <v>1620</v>
      </c>
      <c r="C100" s="127" t="s">
        <v>144</v>
      </c>
      <c r="D100" s="161"/>
      <c r="E100" s="148"/>
      <c r="F100" s="93"/>
      <c r="G100" s="93"/>
      <c r="H100" s="93"/>
      <c r="I100" s="93"/>
      <c r="J100" s="13"/>
      <c r="K100" s="155">
        <v>3.5</v>
      </c>
      <c r="L100" s="155"/>
      <c r="M100" s="155"/>
      <c r="N100" s="155"/>
      <c r="O100" s="44">
        <f t="shared" si="2"/>
        <v>3.5</v>
      </c>
    </row>
    <row r="101" spans="1:15" s="38" customFormat="1" ht="42" customHeight="1" x14ac:dyDescent="0.2">
      <c r="A101" s="105">
        <v>99</v>
      </c>
      <c r="B101" s="132">
        <v>1060</v>
      </c>
      <c r="C101" s="127" t="s">
        <v>145</v>
      </c>
      <c r="D101" s="161"/>
      <c r="E101" s="148">
        <v>6.88</v>
      </c>
      <c r="F101" s="93"/>
      <c r="G101" s="93"/>
      <c r="H101" s="93"/>
      <c r="I101" s="93"/>
      <c r="J101" s="13"/>
      <c r="K101" s="155"/>
      <c r="L101" s="155"/>
      <c r="M101" s="155"/>
      <c r="N101" s="155"/>
      <c r="O101" s="44">
        <f t="shared" si="2"/>
        <v>6.88</v>
      </c>
    </row>
    <row r="102" spans="1:15" s="38" customFormat="1" ht="60" customHeight="1" x14ac:dyDescent="0.2">
      <c r="A102" s="105">
        <v>100</v>
      </c>
      <c r="B102" s="127">
        <v>700</v>
      </c>
      <c r="C102" s="127" t="s">
        <v>146</v>
      </c>
      <c r="D102" s="161"/>
      <c r="E102" s="148">
        <v>14.15</v>
      </c>
      <c r="F102" s="93"/>
      <c r="G102" s="93"/>
      <c r="H102" s="93"/>
      <c r="I102" s="93"/>
      <c r="J102" s="13"/>
      <c r="K102" s="155"/>
      <c r="L102" s="155"/>
      <c r="M102" s="155"/>
      <c r="N102" s="155"/>
      <c r="O102" s="44">
        <f t="shared" si="2"/>
        <v>14.15</v>
      </c>
    </row>
    <row r="103" spans="1:15" s="38" customFormat="1" ht="42" customHeight="1" x14ac:dyDescent="0.2">
      <c r="A103" s="105">
        <v>101</v>
      </c>
      <c r="B103" s="132">
        <v>1900</v>
      </c>
      <c r="C103" s="127" t="s">
        <v>147</v>
      </c>
      <c r="D103" s="161"/>
      <c r="E103" s="148"/>
      <c r="F103" s="93">
        <v>1.1399999999999999</v>
      </c>
      <c r="G103" s="93"/>
      <c r="H103" s="93"/>
      <c r="I103" s="93"/>
      <c r="J103" s="13"/>
      <c r="K103" s="155"/>
      <c r="L103" s="155"/>
      <c r="M103" s="155"/>
      <c r="N103" s="155"/>
      <c r="O103" s="44">
        <f t="shared" si="2"/>
        <v>1.1399999999999999</v>
      </c>
    </row>
    <row r="104" spans="1:15" s="38" customFormat="1" ht="42" customHeight="1" x14ac:dyDescent="0.2">
      <c r="A104" s="105">
        <v>102</v>
      </c>
      <c r="B104" s="132">
        <v>1015</v>
      </c>
      <c r="C104" s="127" t="s">
        <v>148</v>
      </c>
      <c r="D104" s="161"/>
      <c r="E104" s="148"/>
      <c r="F104" s="93">
        <v>1.1399999999999999</v>
      </c>
      <c r="G104" s="93"/>
      <c r="H104" s="93"/>
      <c r="I104" s="93"/>
      <c r="J104" s="13"/>
      <c r="K104" s="155"/>
      <c r="L104" s="155"/>
      <c r="M104" s="155"/>
      <c r="N104" s="155"/>
      <c r="O104" s="44">
        <f t="shared" si="2"/>
        <v>1.1399999999999999</v>
      </c>
    </row>
    <row r="105" spans="1:15" s="38" customFormat="1" ht="42" customHeight="1" x14ac:dyDescent="0.2">
      <c r="A105" s="105">
        <v>103</v>
      </c>
      <c r="B105" s="132">
        <v>1050</v>
      </c>
      <c r="C105" s="127" t="s">
        <v>149</v>
      </c>
      <c r="D105" s="161"/>
      <c r="E105" s="148"/>
      <c r="F105" s="93"/>
      <c r="G105" s="93"/>
      <c r="H105" s="93"/>
      <c r="I105" s="93">
        <v>2.8</v>
      </c>
      <c r="J105" s="13"/>
      <c r="K105" s="155"/>
      <c r="L105" s="155"/>
      <c r="M105" s="155"/>
      <c r="N105" s="155"/>
      <c r="O105" s="44">
        <f t="shared" si="2"/>
        <v>2.8</v>
      </c>
    </row>
    <row r="106" spans="1:15" s="38" customFormat="1" ht="42" customHeight="1" x14ac:dyDescent="0.2">
      <c r="A106" s="105">
        <v>104</v>
      </c>
      <c r="B106" s="132">
        <v>1525</v>
      </c>
      <c r="C106" s="127" t="s">
        <v>150</v>
      </c>
      <c r="D106" s="161"/>
      <c r="E106" s="148"/>
      <c r="F106" s="93"/>
      <c r="G106" s="93"/>
      <c r="H106" s="93"/>
      <c r="I106" s="93"/>
      <c r="J106" s="13"/>
      <c r="K106" s="155"/>
      <c r="L106" s="155"/>
      <c r="M106" s="155"/>
      <c r="N106" s="155">
        <v>5</v>
      </c>
      <c r="O106" s="44">
        <f t="shared" si="2"/>
        <v>5</v>
      </c>
    </row>
    <row r="107" spans="1:15" s="38" customFormat="1" ht="42" customHeight="1" x14ac:dyDescent="0.2">
      <c r="A107" s="105">
        <v>105</v>
      </c>
      <c r="B107" s="132">
        <v>1580</v>
      </c>
      <c r="C107" s="127" t="s">
        <v>151</v>
      </c>
      <c r="D107" s="161"/>
      <c r="E107" s="148"/>
      <c r="F107" s="93">
        <v>5.67</v>
      </c>
      <c r="G107" s="93"/>
      <c r="H107" s="93"/>
      <c r="I107" s="93">
        <v>6.12</v>
      </c>
      <c r="J107" s="13">
        <v>7</v>
      </c>
      <c r="K107" s="155">
        <v>7.2</v>
      </c>
      <c r="L107" s="155">
        <v>9.4700000000000006</v>
      </c>
      <c r="M107" s="155"/>
      <c r="N107" s="155"/>
      <c r="O107" s="44">
        <f t="shared" si="2"/>
        <v>7.0920000000000005</v>
      </c>
    </row>
    <row r="108" spans="1:15" s="38" customFormat="1" ht="42" customHeight="1" x14ac:dyDescent="0.2">
      <c r="A108" s="105">
        <v>106</v>
      </c>
      <c r="B108" s="132">
        <v>1512</v>
      </c>
      <c r="C108" s="127" t="s">
        <v>152</v>
      </c>
      <c r="D108" s="161"/>
      <c r="E108" s="148"/>
      <c r="F108" s="93"/>
      <c r="G108" s="93"/>
      <c r="H108" s="93"/>
      <c r="I108" s="93">
        <v>21.78</v>
      </c>
      <c r="J108" s="13"/>
      <c r="K108" s="155">
        <v>18</v>
      </c>
      <c r="L108" s="155"/>
      <c r="M108" s="155"/>
      <c r="N108" s="155"/>
      <c r="O108" s="44">
        <f t="shared" si="2"/>
        <v>19.89</v>
      </c>
    </row>
    <row r="109" spans="1:15" s="38" customFormat="1" ht="42" customHeight="1" x14ac:dyDescent="0.2">
      <c r="A109" s="105">
        <v>107</v>
      </c>
      <c r="B109" s="132">
        <v>1250</v>
      </c>
      <c r="C109" s="127" t="s">
        <v>153</v>
      </c>
      <c r="D109" s="161"/>
      <c r="E109" s="93">
        <v>13.42</v>
      </c>
      <c r="F109" s="93"/>
      <c r="G109" s="93"/>
      <c r="H109" s="93"/>
      <c r="I109" s="93">
        <v>6.09</v>
      </c>
      <c r="J109" s="13"/>
      <c r="K109" s="155"/>
      <c r="L109" s="155">
        <v>6.57</v>
      </c>
      <c r="M109" s="155"/>
      <c r="N109" s="155"/>
      <c r="O109" s="44">
        <f t="shared" si="2"/>
        <v>8.6933333333333334</v>
      </c>
    </row>
    <row r="110" spans="1:15" s="38" customFormat="1" ht="42" customHeight="1" x14ac:dyDescent="0.2">
      <c r="A110" s="105">
        <v>108</v>
      </c>
      <c r="B110" s="132">
        <v>1000</v>
      </c>
      <c r="C110" s="127" t="s">
        <v>154</v>
      </c>
      <c r="D110" s="161"/>
      <c r="E110" s="148"/>
      <c r="F110" s="93"/>
      <c r="G110" s="93"/>
      <c r="H110" s="93"/>
      <c r="I110" s="93">
        <v>35</v>
      </c>
      <c r="J110" s="13"/>
      <c r="K110" s="155"/>
      <c r="L110" s="155"/>
      <c r="M110" s="155"/>
      <c r="N110" s="155"/>
      <c r="O110" s="44">
        <f t="shared" si="2"/>
        <v>35</v>
      </c>
    </row>
    <row r="111" spans="1:15" s="38" customFormat="1" ht="42" customHeight="1" x14ac:dyDescent="0.2">
      <c r="A111" s="105">
        <v>109</v>
      </c>
      <c r="B111" s="132">
        <v>1050</v>
      </c>
      <c r="C111" s="127" t="s">
        <v>155</v>
      </c>
      <c r="D111" s="161"/>
      <c r="E111" s="148"/>
      <c r="F111" s="93"/>
      <c r="G111" s="93"/>
      <c r="H111" s="93"/>
      <c r="I111" s="93">
        <v>7.62</v>
      </c>
      <c r="J111" s="13"/>
      <c r="K111" s="155"/>
      <c r="L111" s="155"/>
      <c r="M111" s="155"/>
      <c r="N111" s="155"/>
      <c r="O111" s="44">
        <f t="shared" si="2"/>
        <v>7.62</v>
      </c>
    </row>
    <row r="112" spans="1:15" s="38" customFormat="1" ht="42" customHeight="1" x14ac:dyDescent="0.2">
      <c r="A112" s="105">
        <v>110</v>
      </c>
      <c r="B112" s="127">
        <v>650</v>
      </c>
      <c r="C112" s="127" t="s">
        <v>156</v>
      </c>
      <c r="D112" s="161"/>
      <c r="E112" s="148"/>
      <c r="F112" s="93"/>
      <c r="G112" s="93"/>
      <c r="H112" s="93"/>
      <c r="I112" s="93">
        <v>1.49</v>
      </c>
      <c r="J112" s="13"/>
      <c r="K112" s="155"/>
      <c r="L112" s="155"/>
      <c r="M112" s="155"/>
      <c r="N112" s="155"/>
      <c r="O112" s="44">
        <f t="shared" si="2"/>
        <v>1.49</v>
      </c>
    </row>
    <row r="113" spans="1:15" s="38" customFormat="1" ht="42" customHeight="1" x14ac:dyDescent="0.2">
      <c r="A113" s="105">
        <v>111</v>
      </c>
      <c r="B113" s="127">
        <v>650</v>
      </c>
      <c r="C113" s="127" t="s">
        <v>157</v>
      </c>
      <c r="D113" s="161"/>
      <c r="E113" s="148"/>
      <c r="F113" s="93"/>
      <c r="G113" s="93"/>
      <c r="H113" s="93"/>
      <c r="I113" s="93"/>
      <c r="J113" s="13"/>
      <c r="K113" s="155"/>
      <c r="L113" s="155">
        <v>7.61</v>
      </c>
      <c r="M113" s="155"/>
      <c r="N113" s="155"/>
      <c r="O113" s="44">
        <f t="shared" si="2"/>
        <v>7.61</v>
      </c>
    </row>
    <row r="114" spans="1:15" s="38" customFormat="1" ht="103.5" customHeight="1" x14ac:dyDescent="0.2">
      <c r="A114" s="105">
        <v>112</v>
      </c>
      <c r="B114" s="127">
        <v>70</v>
      </c>
      <c r="C114" s="127" t="s">
        <v>158</v>
      </c>
      <c r="D114" s="161"/>
      <c r="E114" s="93"/>
      <c r="F114" s="93"/>
      <c r="G114" s="93"/>
      <c r="H114" s="93"/>
      <c r="I114" s="93"/>
      <c r="J114" s="93"/>
      <c r="K114" s="93"/>
      <c r="L114" s="93"/>
      <c r="M114" s="93"/>
      <c r="N114" s="93"/>
      <c r="O114" s="44" t="e">
        <f t="shared" si="2"/>
        <v>#DIV/0!</v>
      </c>
    </row>
    <row r="115" spans="1:15" s="38" customFormat="1" ht="42" customHeight="1" x14ac:dyDescent="0.2">
      <c r="A115" s="105">
        <v>113</v>
      </c>
      <c r="B115" s="132">
        <v>1620</v>
      </c>
      <c r="C115" s="127" t="s">
        <v>159</v>
      </c>
      <c r="D115" s="161"/>
      <c r="E115" s="148"/>
      <c r="F115" s="93"/>
      <c r="G115" s="93"/>
      <c r="H115" s="93"/>
      <c r="I115" s="93">
        <v>40.19</v>
      </c>
      <c r="J115" s="13"/>
      <c r="K115" s="155"/>
      <c r="L115" s="155">
        <v>40.909999999999997</v>
      </c>
      <c r="M115" s="155"/>
      <c r="N115" s="155"/>
      <c r="O115" s="44">
        <f t="shared" si="2"/>
        <v>40.549999999999997</v>
      </c>
    </row>
    <row r="116" spans="1:15" s="38" customFormat="1" ht="42" customHeight="1" x14ac:dyDescent="0.2">
      <c r="A116" s="105">
        <v>114</v>
      </c>
      <c r="B116" s="132">
        <v>1500</v>
      </c>
      <c r="C116" s="127" t="s">
        <v>160</v>
      </c>
      <c r="D116" s="161"/>
      <c r="E116" s="148">
        <v>4.9800000000000004</v>
      </c>
      <c r="F116" s="93"/>
      <c r="G116" s="93"/>
      <c r="H116" s="93"/>
      <c r="I116" s="93"/>
      <c r="J116" s="13"/>
      <c r="K116" s="155"/>
      <c r="L116" s="155"/>
      <c r="M116" s="155"/>
      <c r="N116" s="155"/>
      <c r="O116" s="44">
        <f t="shared" si="2"/>
        <v>4.9800000000000004</v>
      </c>
    </row>
    <row r="117" spans="1:15" s="38" customFormat="1" ht="42" customHeight="1" x14ac:dyDescent="0.2">
      <c r="A117" s="105">
        <v>115</v>
      </c>
      <c r="B117" s="132">
        <v>3000</v>
      </c>
      <c r="C117" s="127" t="s">
        <v>161</v>
      </c>
      <c r="D117" s="161"/>
      <c r="E117" s="148"/>
      <c r="F117" s="93"/>
      <c r="G117" s="93"/>
      <c r="H117" s="93"/>
      <c r="I117" s="93">
        <v>3.59</v>
      </c>
      <c r="J117" s="13"/>
      <c r="K117" s="155"/>
      <c r="L117" s="155">
        <v>8.7200000000000006</v>
      </c>
      <c r="M117" s="155"/>
      <c r="N117" s="155"/>
      <c r="O117" s="44">
        <f t="shared" si="2"/>
        <v>6.1550000000000002</v>
      </c>
    </row>
    <row r="118" spans="1:15" s="38" customFormat="1" ht="42" customHeight="1" x14ac:dyDescent="0.2">
      <c r="A118" s="105">
        <v>116</v>
      </c>
      <c r="B118" s="132">
        <v>1600</v>
      </c>
      <c r="C118" s="127" t="s">
        <v>162</v>
      </c>
      <c r="D118" s="161"/>
      <c r="E118" s="148">
        <v>8.32</v>
      </c>
      <c r="F118" s="93"/>
      <c r="G118" s="93"/>
      <c r="H118" s="93"/>
      <c r="I118" s="93"/>
      <c r="J118" s="13"/>
      <c r="K118" s="155"/>
      <c r="L118" s="155"/>
      <c r="M118" s="155"/>
      <c r="N118" s="155"/>
      <c r="O118" s="44">
        <f t="shared" si="2"/>
        <v>8.32</v>
      </c>
    </row>
    <row r="119" spans="1:15" s="38" customFormat="1" ht="42" customHeight="1" x14ac:dyDescent="0.2">
      <c r="A119" s="105">
        <v>117</v>
      </c>
      <c r="B119" s="127">
        <v>780</v>
      </c>
      <c r="C119" s="127" t="s">
        <v>163</v>
      </c>
      <c r="D119" s="161"/>
      <c r="E119" s="148"/>
      <c r="F119" s="93">
        <v>1.43</v>
      </c>
      <c r="G119" s="93"/>
      <c r="H119" s="93"/>
      <c r="I119" s="93"/>
      <c r="J119" s="13"/>
      <c r="K119" s="155">
        <v>2.4</v>
      </c>
      <c r="L119" s="155"/>
      <c r="M119" s="155"/>
      <c r="N119" s="155"/>
      <c r="O119" s="44">
        <f t="shared" si="2"/>
        <v>1.915</v>
      </c>
    </row>
    <row r="120" spans="1:15" s="38" customFormat="1" ht="42" customHeight="1" x14ac:dyDescent="0.2">
      <c r="A120" s="105">
        <v>118</v>
      </c>
      <c r="B120" s="127">
        <v>920</v>
      </c>
      <c r="C120" s="127" t="s">
        <v>164</v>
      </c>
      <c r="D120" s="161"/>
      <c r="E120" s="148"/>
      <c r="F120" s="93"/>
      <c r="G120" s="93"/>
      <c r="H120" s="93"/>
      <c r="I120" s="93"/>
      <c r="J120" s="13"/>
      <c r="K120" s="155"/>
      <c r="L120" s="155"/>
      <c r="M120" s="155"/>
      <c r="N120" s="155">
        <v>8.99</v>
      </c>
      <c r="O120" s="44">
        <f t="shared" si="2"/>
        <v>8.99</v>
      </c>
    </row>
    <row r="121" spans="1:15" s="38" customFormat="1" ht="116.25" customHeight="1" x14ac:dyDescent="0.2">
      <c r="A121" s="105">
        <v>119</v>
      </c>
      <c r="B121" s="127">
        <v>100</v>
      </c>
      <c r="C121" s="128" t="s">
        <v>165</v>
      </c>
      <c r="D121" s="164"/>
      <c r="E121" s="148">
        <v>12.14</v>
      </c>
      <c r="F121" s="93"/>
      <c r="G121" s="93"/>
      <c r="H121" s="93"/>
      <c r="I121" s="93"/>
      <c r="J121" s="13"/>
      <c r="K121" s="155">
        <v>4.8</v>
      </c>
      <c r="L121" s="155"/>
      <c r="M121" s="155"/>
      <c r="N121" s="155"/>
      <c r="O121" s="44">
        <f t="shared" si="2"/>
        <v>8.4700000000000006</v>
      </c>
    </row>
    <row r="122" spans="1:15" s="38" customFormat="1" ht="95.25" customHeight="1" x14ac:dyDescent="0.2">
      <c r="A122" s="105">
        <v>120</v>
      </c>
      <c r="B122" s="127">
        <v>100</v>
      </c>
      <c r="C122" s="128" t="s">
        <v>166</v>
      </c>
      <c r="D122" s="164"/>
      <c r="E122" s="148">
        <v>12</v>
      </c>
      <c r="F122" s="93"/>
      <c r="G122" s="93"/>
      <c r="H122" s="93">
        <v>6.59</v>
      </c>
      <c r="I122" s="93"/>
      <c r="J122" s="13">
        <v>10</v>
      </c>
      <c r="K122" s="155"/>
      <c r="L122" s="155"/>
      <c r="M122" s="155"/>
      <c r="N122" s="155"/>
      <c r="O122" s="44">
        <f t="shared" si="2"/>
        <v>9.5299999999999994</v>
      </c>
    </row>
    <row r="123" spans="1:15" s="38" customFormat="1" ht="90.75" customHeight="1" x14ac:dyDescent="0.2">
      <c r="A123" s="105">
        <v>121</v>
      </c>
      <c r="B123" s="127">
        <v>100</v>
      </c>
      <c r="C123" s="128" t="s">
        <v>167</v>
      </c>
      <c r="D123" s="164"/>
      <c r="E123" s="148">
        <v>13.38</v>
      </c>
      <c r="F123" s="93"/>
      <c r="G123" s="93"/>
      <c r="H123" s="93"/>
      <c r="I123" s="93"/>
      <c r="J123" s="13"/>
      <c r="K123" s="155"/>
      <c r="L123" s="155">
        <v>8.65</v>
      </c>
      <c r="M123" s="155"/>
      <c r="N123" s="155"/>
      <c r="O123" s="44">
        <f t="shared" si="2"/>
        <v>11.015000000000001</v>
      </c>
    </row>
    <row r="124" spans="1:15" s="38" customFormat="1" ht="42" customHeight="1" x14ac:dyDescent="0.2">
      <c r="A124" s="105">
        <v>122</v>
      </c>
      <c r="B124" s="127">
        <v>540</v>
      </c>
      <c r="C124" s="127" t="s">
        <v>168</v>
      </c>
      <c r="D124" s="161"/>
      <c r="E124" s="93"/>
      <c r="F124" s="93"/>
      <c r="G124" s="93"/>
      <c r="H124" s="93"/>
      <c r="I124" s="93"/>
      <c r="J124" s="93"/>
      <c r="K124" s="93"/>
      <c r="L124" s="93"/>
      <c r="M124" s="93"/>
      <c r="N124" s="93"/>
      <c r="O124" s="44" t="e">
        <f t="shared" si="2"/>
        <v>#DIV/0!</v>
      </c>
    </row>
    <row r="125" spans="1:15" s="38" customFormat="1" ht="42" customHeight="1" x14ac:dyDescent="0.2">
      <c r="A125" s="105">
        <v>123</v>
      </c>
      <c r="B125" s="127">
        <v>540</v>
      </c>
      <c r="C125" s="127" t="s">
        <v>169</v>
      </c>
      <c r="D125" s="161"/>
      <c r="E125" s="148"/>
      <c r="F125" s="93"/>
      <c r="G125" s="93"/>
      <c r="H125" s="93"/>
      <c r="I125" s="93">
        <v>4.3</v>
      </c>
      <c r="J125" s="13"/>
      <c r="K125" s="155"/>
      <c r="L125" s="155"/>
      <c r="M125" s="155"/>
      <c r="N125" s="155"/>
      <c r="O125" s="44">
        <f t="shared" si="2"/>
        <v>4.3</v>
      </c>
    </row>
    <row r="126" spans="1:15" s="38" customFormat="1" ht="42" customHeight="1" x14ac:dyDescent="0.2">
      <c r="A126" s="105">
        <v>124</v>
      </c>
      <c r="B126" s="127">
        <v>950</v>
      </c>
      <c r="C126" s="127" t="s">
        <v>170</v>
      </c>
      <c r="D126" s="161"/>
      <c r="E126" s="148">
        <v>7.21</v>
      </c>
      <c r="F126" s="93"/>
      <c r="G126" s="93"/>
      <c r="H126" s="93"/>
      <c r="I126" s="93"/>
      <c r="J126" s="13"/>
      <c r="K126" s="155"/>
      <c r="L126" s="155"/>
      <c r="M126" s="155"/>
      <c r="N126" s="155"/>
      <c r="O126" s="44">
        <f t="shared" si="2"/>
        <v>7.21</v>
      </c>
    </row>
    <row r="127" spans="1:15" s="38" customFormat="1" ht="42" customHeight="1" x14ac:dyDescent="0.2">
      <c r="A127" s="105">
        <v>125</v>
      </c>
      <c r="B127" s="127">
        <v>630</v>
      </c>
      <c r="C127" s="127" t="s">
        <v>171</v>
      </c>
      <c r="D127" s="161"/>
      <c r="E127" s="148"/>
      <c r="F127" s="93"/>
      <c r="G127" s="93">
        <v>7.07</v>
      </c>
      <c r="H127" s="93"/>
      <c r="I127" s="93"/>
      <c r="J127" s="13"/>
      <c r="K127" s="155"/>
      <c r="L127" s="155"/>
      <c r="M127" s="155"/>
      <c r="N127" s="155"/>
      <c r="O127" s="44">
        <f t="shared" si="2"/>
        <v>7.07</v>
      </c>
    </row>
    <row r="128" spans="1:15" s="38" customFormat="1" ht="42" customHeight="1" x14ac:dyDescent="0.2">
      <c r="A128" s="105">
        <v>126</v>
      </c>
      <c r="B128" s="132">
        <v>1525</v>
      </c>
      <c r="C128" s="127" t="s">
        <v>172</v>
      </c>
      <c r="D128" s="161"/>
      <c r="E128" s="148"/>
      <c r="F128" s="93"/>
      <c r="G128" s="93"/>
      <c r="H128" s="93">
        <v>3.33</v>
      </c>
      <c r="I128" s="93"/>
      <c r="J128" s="13"/>
      <c r="K128" s="155"/>
      <c r="L128" s="155"/>
      <c r="M128" s="155"/>
      <c r="N128" s="155"/>
      <c r="O128" s="44">
        <f t="shared" si="2"/>
        <v>3.33</v>
      </c>
    </row>
    <row r="129" spans="1:15" s="38" customFormat="1" ht="42" customHeight="1" x14ac:dyDescent="0.2">
      <c r="A129" s="105">
        <v>127</v>
      </c>
      <c r="B129" s="127">
        <v>720</v>
      </c>
      <c r="C129" s="127" t="s">
        <v>173</v>
      </c>
      <c r="D129" s="161"/>
      <c r="E129" s="148"/>
      <c r="F129" s="93"/>
      <c r="G129" s="93"/>
      <c r="H129" s="93"/>
      <c r="I129" s="93">
        <v>1.42</v>
      </c>
      <c r="J129" s="13">
        <v>3.2</v>
      </c>
      <c r="K129" s="155"/>
      <c r="L129" s="155"/>
      <c r="M129" s="155"/>
      <c r="N129" s="155"/>
      <c r="O129" s="44">
        <f t="shared" si="2"/>
        <v>2.31</v>
      </c>
    </row>
    <row r="130" spans="1:15" ht="15.75" x14ac:dyDescent="0.25">
      <c r="A130" s="60"/>
      <c r="B130" s="59"/>
      <c r="F130" s="61"/>
    </row>
    <row r="131" spans="1:15" ht="15.75" x14ac:dyDescent="0.25">
      <c r="A131" s="60"/>
      <c r="B131" s="59"/>
      <c r="F131" s="61"/>
    </row>
    <row r="132" spans="1:15" ht="15.75" x14ac:dyDescent="0.25">
      <c r="A132" s="59"/>
      <c r="B132" s="59"/>
      <c r="F132" s="61"/>
    </row>
    <row r="133" spans="1:15" x14ac:dyDescent="0.25">
      <c r="A133" s="59"/>
      <c r="B133" s="59"/>
    </row>
  </sheetData>
  <autoFilter ref="A2:O129" xr:uid="{00000000-0009-0000-0000-000001000000}"/>
  <mergeCells count="1">
    <mergeCell ref="A1:O1"/>
  </mergeCells>
  <pageMargins left="0.511811024" right="0.511811024" top="0.78740157499999996" bottom="0.78740157499999996" header="0.31496062000000002" footer="0.31496062000000002"/>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29"/>
  <sheetViews>
    <sheetView topLeftCell="A106" zoomScaleNormal="100" workbookViewId="0">
      <selection activeCell="L84" sqref="L84"/>
    </sheetView>
  </sheetViews>
  <sheetFormatPr defaultRowHeight="15" x14ac:dyDescent="0.25"/>
  <cols>
    <col min="1" max="1" width="4.28515625" customWidth="1"/>
    <col min="2" max="2" width="5.140625" customWidth="1"/>
    <col min="3" max="3" width="52.28515625" customWidth="1"/>
    <col min="4" max="4" width="15.140625" customWidth="1"/>
    <col min="5" max="5" width="15.42578125" customWidth="1"/>
    <col min="6" max="6" width="15.85546875" customWidth="1"/>
    <col min="7" max="7" width="14.7109375" customWidth="1"/>
    <col min="8" max="9" width="14.42578125" customWidth="1"/>
    <col min="10" max="10" width="10.28515625" customWidth="1"/>
    <col min="11" max="11" width="15.140625" customWidth="1"/>
  </cols>
  <sheetData>
    <row r="1" spans="1:11" ht="21.75" customHeight="1" thickBot="1" x14ac:dyDescent="0.3">
      <c r="A1" s="225" t="s">
        <v>20</v>
      </c>
      <c r="B1" s="225"/>
      <c r="C1" s="225"/>
      <c r="D1" s="225"/>
      <c r="E1" s="225"/>
      <c r="F1" s="225"/>
      <c r="G1" s="225"/>
      <c r="H1" s="225"/>
      <c r="I1" s="225"/>
      <c r="J1" s="225"/>
      <c r="K1" s="225"/>
    </row>
    <row r="2" spans="1:11" s="38" customFormat="1" ht="49.5" customHeight="1" thickBot="1" x14ac:dyDescent="0.25">
      <c r="A2" s="76" t="s">
        <v>0</v>
      </c>
      <c r="B2" s="64" t="s">
        <v>19</v>
      </c>
      <c r="C2" s="65" t="s">
        <v>1</v>
      </c>
      <c r="D2" s="66" t="s">
        <v>279</v>
      </c>
      <c r="E2" s="67" t="s">
        <v>176</v>
      </c>
      <c r="F2" s="67" t="s">
        <v>243</v>
      </c>
      <c r="G2" s="67" t="s">
        <v>245</v>
      </c>
      <c r="H2" s="67" t="s">
        <v>275</v>
      </c>
      <c r="I2" s="67" t="s">
        <v>292</v>
      </c>
      <c r="J2" s="67" t="s">
        <v>31</v>
      </c>
      <c r="K2" s="106" t="s">
        <v>25</v>
      </c>
    </row>
    <row r="3" spans="1:11" s="38" customFormat="1" ht="48.75" customHeight="1" x14ac:dyDescent="0.2">
      <c r="A3" s="52">
        <v>1</v>
      </c>
      <c r="B3" s="127">
        <v>300</v>
      </c>
      <c r="C3" s="127" t="s">
        <v>242</v>
      </c>
      <c r="D3" s="63">
        <v>8.9</v>
      </c>
      <c r="E3" s="41"/>
      <c r="F3" s="41"/>
      <c r="G3" s="41">
        <v>9.89</v>
      </c>
      <c r="H3" s="41">
        <v>9.84</v>
      </c>
      <c r="I3" s="41">
        <v>4.49</v>
      </c>
      <c r="J3" s="43">
        <f>MEDIAN(D3:I3)</f>
        <v>9.370000000000001</v>
      </c>
      <c r="K3" s="44">
        <f>AVERAGE(D3:I3)</f>
        <v>8.2799999999999994</v>
      </c>
    </row>
    <row r="4" spans="1:11" s="38" customFormat="1" ht="30" customHeight="1" x14ac:dyDescent="0.2">
      <c r="A4" s="32">
        <v>2</v>
      </c>
      <c r="B4" s="132">
        <v>1150</v>
      </c>
      <c r="C4" s="127" t="s">
        <v>48</v>
      </c>
      <c r="D4" s="63">
        <v>18.98</v>
      </c>
      <c r="E4" s="146"/>
      <c r="F4" s="40"/>
      <c r="G4" s="41">
        <v>2.9</v>
      </c>
      <c r="H4" s="41">
        <v>22.15</v>
      </c>
      <c r="I4" s="41">
        <v>18.89</v>
      </c>
      <c r="J4" s="43">
        <f t="shared" ref="J4:J67" si="0">MEDIAN(D4:I4)</f>
        <v>18.935000000000002</v>
      </c>
      <c r="K4" s="44">
        <f t="shared" ref="K4:K67" si="1">AVERAGE(D4:I4)</f>
        <v>15.73</v>
      </c>
    </row>
    <row r="5" spans="1:11" s="38" customFormat="1" ht="81" customHeight="1" x14ac:dyDescent="0.2">
      <c r="A5" s="32">
        <v>3</v>
      </c>
      <c r="B5" s="127">
        <v>100</v>
      </c>
      <c r="C5" s="128" t="s">
        <v>49</v>
      </c>
      <c r="D5" s="39">
        <v>5.9</v>
      </c>
      <c r="E5" s="40"/>
      <c r="F5" s="40"/>
      <c r="G5" s="41">
        <v>7.55</v>
      </c>
      <c r="H5" s="41">
        <v>7.49</v>
      </c>
      <c r="I5" s="41">
        <v>4.8899999999999997</v>
      </c>
      <c r="J5" s="43">
        <f t="shared" si="0"/>
        <v>6.6950000000000003</v>
      </c>
      <c r="K5" s="44">
        <f t="shared" si="1"/>
        <v>6.4574999999999996</v>
      </c>
    </row>
    <row r="6" spans="1:11" s="38" customFormat="1" ht="87" customHeight="1" x14ac:dyDescent="0.2">
      <c r="A6" s="32">
        <v>4</v>
      </c>
      <c r="B6" s="127">
        <v>10</v>
      </c>
      <c r="C6" s="128" t="s">
        <v>50</v>
      </c>
      <c r="D6" s="39">
        <v>17.899999999999999</v>
      </c>
      <c r="E6" s="40"/>
      <c r="F6" s="40"/>
      <c r="G6" s="41">
        <v>6.9</v>
      </c>
      <c r="H6" s="41">
        <v>6.89</v>
      </c>
      <c r="I6" s="41">
        <v>4.49</v>
      </c>
      <c r="J6" s="43">
        <f t="shared" si="0"/>
        <v>6.8949999999999996</v>
      </c>
      <c r="K6" s="44">
        <f t="shared" si="1"/>
        <v>9.0449999999999999</v>
      </c>
    </row>
    <row r="7" spans="1:11" s="38" customFormat="1" ht="30" customHeight="1" x14ac:dyDescent="0.2">
      <c r="A7" s="32">
        <v>5</v>
      </c>
      <c r="B7" s="127">
        <v>148</v>
      </c>
      <c r="C7" s="127" t="s">
        <v>51</v>
      </c>
      <c r="D7" s="39">
        <v>6.95</v>
      </c>
      <c r="E7" s="40"/>
      <c r="F7" s="40"/>
      <c r="G7" s="41">
        <v>8.99</v>
      </c>
      <c r="H7" s="41">
        <v>9.15</v>
      </c>
      <c r="I7" s="41">
        <v>7.99</v>
      </c>
      <c r="J7" s="43">
        <f t="shared" si="0"/>
        <v>8.49</v>
      </c>
      <c r="K7" s="44">
        <f t="shared" si="1"/>
        <v>8.2700000000000014</v>
      </c>
    </row>
    <row r="8" spans="1:11" s="38" customFormat="1" ht="42.75" customHeight="1" x14ac:dyDescent="0.2">
      <c r="A8" s="49">
        <v>6</v>
      </c>
      <c r="B8" s="132">
        <v>1110</v>
      </c>
      <c r="C8" s="127" t="s">
        <v>52</v>
      </c>
      <c r="D8" s="39">
        <v>31</v>
      </c>
      <c r="E8" s="40"/>
      <c r="F8" s="40"/>
      <c r="G8" s="41">
        <v>3.9</v>
      </c>
      <c r="H8" s="41">
        <v>33.9</v>
      </c>
      <c r="I8" s="41">
        <v>30.89</v>
      </c>
      <c r="J8" s="43">
        <f t="shared" si="0"/>
        <v>30.945</v>
      </c>
      <c r="K8" s="44">
        <f t="shared" si="1"/>
        <v>24.922499999999999</v>
      </c>
    </row>
    <row r="9" spans="1:11" s="38" customFormat="1" ht="43.5" customHeight="1" x14ac:dyDescent="0.2">
      <c r="A9" s="49">
        <v>7</v>
      </c>
      <c r="B9" s="127">
        <v>270</v>
      </c>
      <c r="C9" s="127" t="s">
        <v>53</v>
      </c>
      <c r="D9" s="39">
        <v>42.1</v>
      </c>
      <c r="E9" s="40"/>
      <c r="F9" s="40"/>
      <c r="G9" s="41">
        <v>59</v>
      </c>
      <c r="H9" s="41">
        <v>61.9</v>
      </c>
      <c r="I9" s="41">
        <v>42.89</v>
      </c>
      <c r="J9" s="43">
        <f t="shared" si="0"/>
        <v>50.945</v>
      </c>
      <c r="K9" s="44">
        <f t="shared" si="1"/>
        <v>51.472499999999997</v>
      </c>
    </row>
    <row r="10" spans="1:11" s="38" customFormat="1" ht="46.5" customHeight="1" x14ac:dyDescent="0.2">
      <c r="A10" s="49">
        <v>8</v>
      </c>
      <c r="B10" s="127">
        <v>220</v>
      </c>
      <c r="C10" s="127" t="s">
        <v>54</v>
      </c>
      <c r="D10" s="39">
        <v>19.8</v>
      </c>
      <c r="E10" s="40"/>
      <c r="F10" s="40"/>
      <c r="G10" s="41">
        <v>15.5</v>
      </c>
      <c r="H10" s="41">
        <v>14.15</v>
      </c>
      <c r="I10" s="41">
        <v>20.89</v>
      </c>
      <c r="J10" s="43">
        <f t="shared" si="0"/>
        <v>17.649999999999999</v>
      </c>
      <c r="K10" s="44">
        <f t="shared" si="1"/>
        <v>17.585000000000001</v>
      </c>
    </row>
    <row r="11" spans="1:11" s="38" customFormat="1" ht="30" customHeight="1" x14ac:dyDescent="0.2">
      <c r="A11" s="49">
        <v>9</v>
      </c>
      <c r="B11" s="127">
        <v>180</v>
      </c>
      <c r="C11" s="127" t="s">
        <v>55</v>
      </c>
      <c r="D11" s="39">
        <v>11.9</v>
      </c>
      <c r="E11" s="40"/>
      <c r="F11" s="40"/>
      <c r="G11" s="41">
        <v>13</v>
      </c>
      <c r="H11" s="41">
        <v>18.09</v>
      </c>
      <c r="I11" s="41">
        <v>9.89</v>
      </c>
      <c r="J11" s="43">
        <f t="shared" si="0"/>
        <v>12.45</v>
      </c>
      <c r="K11" s="44">
        <f t="shared" si="1"/>
        <v>13.219999999999999</v>
      </c>
    </row>
    <row r="12" spans="1:11" s="38" customFormat="1" ht="69.75" customHeight="1" x14ac:dyDescent="0.2">
      <c r="A12" s="49">
        <v>10</v>
      </c>
      <c r="B12" s="127">
        <v>180</v>
      </c>
      <c r="C12" s="127" t="s">
        <v>56</v>
      </c>
      <c r="D12" s="39">
        <v>25.9</v>
      </c>
      <c r="E12" s="40"/>
      <c r="F12" s="40"/>
      <c r="G12" s="41">
        <v>15.99</v>
      </c>
      <c r="H12" s="41">
        <v>19.29</v>
      </c>
      <c r="I12" s="41"/>
      <c r="J12" s="43">
        <f t="shared" si="0"/>
        <v>19.29</v>
      </c>
      <c r="K12" s="44">
        <f t="shared" si="1"/>
        <v>20.393333333333334</v>
      </c>
    </row>
    <row r="13" spans="1:11" s="38" customFormat="1" ht="53.25" customHeight="1" x14ac:dyDescent="0.2">
      <c r="A13" s="49">
        <v>11</v>
      </c>
      <c r="B13" s="127">
        <v>180</v>
      </c>
      <c r="C13" s="127" t="s">
        <v>57</v>
      </c>
      <c r="D13" s="39">
        <v>14.9</v>
      </c>
      <c r="E13" s="40"/>
      <c r="F13" s="40"/>
      <c r="G13" s="41">
        <v>17.5</v>
      </c>
      <c r="H13" s="41">
        <v>21.5</v>
      </c>
      <c r="I13" s="41">
        <v>8.99</v>
      </c>
      <c r="J13" s="43">
        <f t="shared" si="0"/>
        <v>16.2</v>
      </c>
      <c r="K13" s="44">
        <f t="shared" si="1"/>
        <v>15.7225</v>
      </c>
    </row>
    <row r="14" spans="1:11" s="38" customFormat="1" ht="37.5" customHeight="1" x14ac:dyDescent="0.2">
      <c r="A14" s="49">
        <v>12</v>
      </c>
      <c r="B14" s="127">
        <v>350</v>
      </c>
      <c r="C14" s="127" t="s">
        <v>58</v>
      </c>
      <c r="D14" s="39">
        <v>46</v>
      </c>
      <c r="E14" s="40"/>
      <c r="F14" s="40"/>
      <c r="G14" s="41">
        <v>39.9</v>
      </c>
      <c r="H14" s="41">
        <v>38.79</v>
      </c>
      <c r="I14" s="41">
        <v>1.89</v>
      </c>
      <c r="J14" s="43">
        <f t="shared" si="0"/>
        <v>39.344999999999999</v>
      </c>
      <c r="K14" s="44">
        <f t="shared" si="1"/>
        <v>31.645</v>
      </c>
    </row>
    <row r="15" spans="1:11" s="38" customFormat="1" ht="48" customHeight="1" x14ac:dyDescent="0.2">
      <c r="A15" s="49">
        <v>13</v>
      </c>
      <c r="B15" s="127">
        <v>350</v>
      </c>
      <c r="C15" s="127" t="s">
        <v>59</v>
      </c>
      <c r="D15" s="39">
        <v>46</v>
      </c>
      <c r="E15" s="40"/>
      <c r="F15" s="40"/>
      <c r="G15" s="41">
        <v>39.9</v>
      </c>
      <c r="H15" s="41">
        <v>38.79</v>
      </c>
      <c r="I15" s="41">
        <v>1.99</v>
      </c>
      <c r="J15" s="43">
        <f t="shared" si="0"/>
        <v>39.344999999999999</v>
      </c>
      <c r="K15" s="44">
        <f t="shared" si="1"/>
        <v>31.669999999999998</v>
      </c>
    </row>
    <row r="16" spans="1:11" s="38" customFormat="1" ht="30" customHeight="1" x14ac:dyDescent="0.2">
      <c r="A16" s="49">
        <v>14</v>
      </c>
      <c r="B16" s="127">
        <v>100</v>
      </c>
      <c r="C16" s="127" t="s">
        <v>60</v>
      </c>
      <c r="D16" s="39">
        <v>2.99</v>
      </c>
      <c r="E16" s="40"/>
      <c r="F16" s="40"/>
      <c r="G16" s="41">
        <v>8.5</v>
      </c>
      <c r="H16" s="41">
        <v>8.67</v>
      </c>
      <c r="I16" s="41">
        <v>5.99</v>
      </c>
      <c r="J16" s="43">
        <f t="shared" si="0"/>
        <v>7.2450000000000001</v>
      </c>
      <c r="K16" s="44">
        <f t="shared" si="1"/>
        <v>6.5374999999999996</v>
      </c>
    </row>
    <row r="17" spans="1:11" s="38" customFormat="1" ht="30" customHeight="1" x14ac:dyDescent="0.2">
      <c r="A17" s="49">
        <v>15</v>
      </c>
      <c r="B17" s="127">
        <v>220</v>
      </c>
      <c r="C17" s="127" t="s">
        <v>61</v>
      </c>
      <c r="D17" s="39">
        <v>6.9</v>
      </c>
      <c r="E17" s="40"/>
      <c r="F17" s="40"/>
      <c r="G17" s="41">
        <v>6.99</v>
      </c>
      <c r="H17" s="41">
        <v>7.15</v>
      </c>
      <c r="I17" s="41">
        <v>8.49</v>
      </c>
      <c r="J17" s="43">
        <f t="shared" si="0"/>
        <v>7.07</v>
      </c>
      <c r="K17" s="44">
        <f t="shared" si="1"/>
        <v>7.3825000000000003</v>
      </c>
    </row>
    <row r="18" spans="1:11" s="38" customFormat="1" ht="56.25" customHeight="1" x14ac:dyDescent="0.2">
      <c r="A18" s="49">
        <v>16</v>
      </c>
      <c r="B18" s="127">
        <v>800</v>
      </c>
      <c r="C18" s="127" t="s">
        <v>62</v>
      </c>
      <c r="D18" s="39">
        <v>4.9800000000000004</v>
      </c>
      <c r="E18" s="40"/>
      <c r="F18" s="40"/>
      <c r="G18" s="41">
        <v>7.99</v>
      </c>
      <c r="H18" s="41">
        <v>8.09</v>
      </c>
      <c r="I18" s="41">
        <v>4.8899999999999997</v>
      </c>
      <c r="J18" s="43">
        <f t="shared" si="0"/>
        <v>6.4850000000000003</v>
      </c>
      <c r="K18" s="44">
        <f t="shared" si="1"/>
        <v>6.4875000000000007</v>
      </c>
    </row>
    <row r="19" spans="1:11" s="38" customFormat="1" ht="51.75" customHeight="1" x14ac:dyDescent="0.2">
      <c r="A19" s="49">
        <v>17</v>
      </c>
      <c r="B19" s="127">
        <v>750</v>
      </c>
      <c r="C19" s="127" t="s">
        <v>63</v>
      </c>
      <c r="D19" s="39">
        <v>4.9800000000000004</v>
      </c>
      <c r="E19" s="40"/>
      <c r="F19" s="40"/>
      <c r="G19" s="41">
        <v>8.49</v>
      </c>
      <c r="H19" s="41">
        <v>8.3699999999999992</v>
      </c>
      <c r="I19" s="41">
        <v>4.59</v>
      </c>
      <c r="J19" s="43">
        <f t="shared" si="0"/>
        <v>6.6749999999999998</v>
      </c>
      <c r="K19" s="44">
        <f t="shared" si="1"/>
        <v>6.6074999999999999</v>
      </c>
    </row>
    <row r="20" spans="1:11" s="38" customFormat="1" ht="120" customHeight="1" x14ac:dyDescent="0.2">
      <c r="A20" s="49">
        <v>18</v>
      </c>
      <c r="B20" s="127">
        <v>400</v>
      </c>
      <c r="C20" s="127" t="s">
        <v>64</v>
      </c>
      <c r="D20" s="39">
        <v>49.8</v>
      </c>
      <c r="E20" s="40"/>
      <c r="F20" s="40"/>
      <c r="G20" s="41">
        <v>58.5</v>
      </c>
      <c r="H20" s="41">
        <v>57.9</v>
      </c>
      <c r="I20" s="41">
        <v>50.89</v>
      </c>
      <c r="J20" s="43">
        <f t="shared" si="0"/>
        <v>54.394999999999996</v>
      </c>
      <c r="K20" s="44">
        <f t="shared" si="1"/>
        <v>54.272499999999994</v>
      </c>
    </row>
    <row r="21" spans="1:11" s="38" customFormat="1" ht="49.5" customHeight="1" x14ac:dyDescent="0.2">
      <c r="A21" s="49">
        <v>19</v>
      </c>
      <c r="B21" s="127">
        <v>160</v>
      </c>
      <c r="C21" s="127" t="s">
        <v>65</v>
      </c>
      <c r="D21" s="39">
        <v>18.7</v>
      </c>
      <c r="E21" s="40"/>
      <c r="F21" s="40"/>
      <c r="G21" s="41">
        <v>49.8</v>
      </c>
      <c r="H21" s="41">
        <v>51.14</v>
      </c>
      <c r="I21" s="41">
        <v>4.99</v>
      </c>
      <c r="J21" s="43">
        <f t="shared" si="0"/>
        <v>34.25</v>
      </c>
      <c r="K21" s="44">
        <f t="shared" si="1"/>
        <v>31.157499999999999</v>
      </c>
    </row>
    <row r="22" spans="1:11" s="38" customFormat="1" ht="190.5" customHeight="1" x14ac:dyDescent="0.2">
      <c r="A22" s="49">
        <v>20</v>
      </c>
      <c r="B22" s="132">
        <v>3000</v>
      </c>
      <c r="C22" s="127" t="s">
        <v>66</v>
      </c>
      <c r="D22" s="39">
        <v>13.9</v>
      </c>
      <c r="E22" s="40"/>
      <c r="F22" s="40"/>
      <c r="G22" s="41">
        <v>19</v>
      </c>
      <c r="H22" s="41">
        <v>21.19</v>
      </c>
      <c r="I22" s="41">
        <v>12.99</v>
      </c>
      <c r="J22" s="43">
        <f t="shared" si="0"/>
        <v>16.45</v>
      </c>
      <c r="K22" s="44">
        <f t="shared" si="1"/>
        <v>16.77</v>
      </c>
    </row>
    <row r="23" spans="1:11" s="38" customFormat="1" ht="75" customHeight="1" x14ac:dyDescent="0.2">
      <c r="A23" s="49">
        <v>21</v>
      </c>
      <c r="B23" s="127">
        <v>20</v>
      </c>
      <c r="C23" s="129" t="s">
        <v>67</v>
      </c>
      <c r="D23" s="39">
        <v>5.9</v>
      </c>
      <c r="E23" s="40">
        <v>1.7</v>
      </c>
      <c r="F23" s="40"/>
      <c r="G23" s="41">
        <v>6.99</v>
      </c>
      <c r="H23" s="41">
        <v>7.15</v>
      </c>
      <c r="I23" s="41">
        <v>3.79</v>
      </c>
      <c r="J23" s="43">
        <f t="shared" si="0"/>
        <v>5.9</v>
      </c>
      <c r="K23" s="44">
        <f t="shared" si="1"/>
        <v>5.1059999999999999</v>
      </c>
    </row>
    <row r="24" spans="1:11" s="38" customFormat="1" ht="50.25" customHeight="1" x14ac:dyDescent="0.2">
      <c r="A24" s="49">
        <v>22</v>
      </c>
      <c r="B24" s="127">
        <v>20</v>
      </c>
      <c r="C24" s="129" t="s">
        <v>68</v>
      </c>
      <c r="D24" s="39">
        <v>5.9</v>
      </c>
      <c r="E24" s="40"/>
      <c r="F24" s="40"/>
      <c r="G24" s="41">
        <v>6.99</v>
      </c>
      <c r="H24" s="41">
        <v>7.09</v>
      </c>
      <c r="I24" s="41">
        <v>3.89</v>
      </c>
      <c r="J24" s="43">
        <f t="shared" si="0"/>
        <v>6.4450000000000003</v>
      </c>
      <c r="K24" s="44">
        <f t="shared" si="1"/>
        <v>5.9675000000000002</v>
      </c>
    </row>
    <row r="25" spans="1:11" s="38" customFormat="1" ht="57.75" customHeight="1" x14ac:dyDescent="0.2">
      <c r="A25" s="49">
        <v>23</v>
      </c>
      <c r="B25" s="127">
        <v>20</v>
      </c>
      <c r="C25" s="129" t="s">
        <v>69</v>
      </c>
      <c r="D25" s="39">
        <v>6.9</v>
      </c>
      <c r="E25" s="40"/>
      <c r="F25" s="40"/>
      <c r="G25" s="41">
        <v>9.99</v>
      </c>
      <c r="H25" s="41">
        <v>10.19</v>
      </c>
      <c r="I25" s="41">
        <v>3.89</v>
      </c>
      <c r="J25" s="43">
        <f t="shared" si="0"/>
        <v>8.4450000000000003</v>
      </c>
      <c r="K25" s="44">
        <f t="shared" si="1"/>
        <v>7.7424999999999997</v>
      </c>
    </row>
    <row r="26" spans="1:11" s="38" customFormat="1" ht="61.5" customHeight="1" x14ac:dyDescent="0.2">
      <c r="A26" s="49">
        <v>24</v>
      </c>
      <c r="B26" s="127">
        <v>20</v>
      </c>
      <c r="C26" s="129" t="s">
        <v>70</v>
      </c>
      <c r="D26" s="39">
        <v>2.8</v>
      </c>
      <c r="E26" s="40">
        <v>1</v>
      </c>
      <c r="F26" s="40"/>
      <c r="G26" s="41">
        <v>6.99</v>
      </c>
      <c r="H26" s="41">
        <v>7.14</v>
      </c>
      <c r="I26" s="41">
        <v>3.89</v>
      </c>
      <c r="J26" s="43">
        <f t="shared" si="0"/>
        <v>3.89</v>
      </c>
      <c r="K26" s="44">
        <f t="shared" si="1"/>
        <v>4.3639999999999999</v>
      </c>
    </row>
    <row r="27" spans="1:11" s="38" customFormat="1" ht="66" customHeight="1" x14ac:dyDescent="0.2">
      <c r="A27" s="49">
        <v>25</v>
      </c>
      <c r="B27" s="127">
        <v>20</v>
      </c>
      <c r="C27" s="129" t="s">
        <v>71</v>
      </c>
      <c r="D27" s="39">
        <v>2.9</v>
      </c>
      <c r="E27" s="40"/>
      <c r="F27" s="40"/>
      <c r="G27" s="41">
        <v>4.99</v>
      </c>
      <c r="H27" s="41">
        <v>4.97</v>
      </c>
      <c r="I27" s="41">
        <v>4.49</v>
      </c>
      <c r="J27" s="43">
        <f t="shared" si="0"/>
        <v>4.7300000000000004</v>
      </c>
      <c r="K27" s="44">
        <f t="shared" si="1"/>
        <v>4.3375000000000004</v>
      </c>
    </row>
    <row r="28" spans="1:11" s="38" customFormat="1" ht="49.5" customHeight="1" x14ac:dyDescent="0.2">
      <c r="A28" s="49">
        <v>26</v>
      </c>
      <c r="B28" s="132">
        <v>2500</v>
      </c>
      <c r="C28" s="127" t="s">
        <v>72</v>
      </c>
      <c r="D28" s="39">
        <v>26.9</v>
      </c>
      <c r="E28" s="40"/>
      <c r="F28" s="40"/>
      <c r="G28" s="41">
        <v>42</v>
      </c>
      <c r="H28" s="41">
        <v>43.69</v>
      </c>
      <c r="I28" s="41">
        <v>34.89</v>
      </c>
      <c r="J28" s="43">
        <f t="shared" si="0"/>
        <v>38.445</v>
      </c>
      <c r="K28" s="44">
        <f t="shared" si="1"/>
        <v>36.870000000000005</v>
      </c>
    </row>
    <row r="29" spans="1:11" s="38" customFormat="1" ht="51" customHeight="1" x14ac:dyDescent="0.2">
      <c r="A29" s="49">
        <v>27</v>
      </c>
      <c r="B29" s="132">
        <v>2750</v>
      </c>
      <c r="C29" s="127" t="s">
        <v>73</v>
      </c>
      <c r="D29" s="39">
        <v>18.899999999999999</v>
      </c>
      <c r="E29" s="40"/>
      <c r="F29" s="40"/>
      <c r="G29" s="41">
        <v>35.9</v>
      </c>
      <c r="H29" s="41">
        <v>36.79</v>
      </c>
      <c r="I29" s="41">
        <v>24.89</v>
      </c>
      <c r="J29" s="43">
        <f t="shared" si="0"/>
        <v>30.395</v>
      </c>
      <c r="K29" s="44">
        <f t="shared" si="1"/>
        <v>29.12</v>
      </c>
    </row>
    <row r="30" spans="1:11" s="38" customFormat="1" ht="75" customHeight="1" x14ac:dyDescent="0.2">
      <c r="A30" s="49">
        <v>28</v>
      </c>
      <c r="B30" s="132">
        <v>2250</v>
      </c>
      <c r="C30" s="127" t="s">
        <v>74</v>
      </c>
      <c r="D30" s="39">
        <v>8.5</v>
      </c>
      <c r="E30" s="40"/>
      <c r="F30" s="40"/>
      <c r="G30" s="41">
        <v>9.99</v>
      </c>
      <c r="H30" s="41">
        <v>11.67</v>
      </c>
      <c r="I30" s="41">
        <v>9.89</v>
      </c>
      <c r="J30" s="43">
        <f t="shared" si="0"/>
        <v>9.9400000000000013</v>
      </c>
      <c r="K30" s="44">
        <f t="shared" si="1"/>
        <v>10.012500000000001</v>
      </c>
    </row>
    <row r="31" spans="1:11" s="38" customFormat="1" ht="48" customHeight="1" x14ac:dyDescent="0.2">
      <c r="A31" s="49">
        <v>29</v>
      </c>
      <c r="B31" s="132">
        <v>2250</v>
      </c>
      <c r="C31" s="127" t="s">
        <v>75</v>
      </c>
      <c r="D31" s="39">
        <v>17.899999999999999</v>
      </c>
      <c r="E31" s="40"/>
      <c r="F31" s="40"/>
      <c r="G31" s="41">
        <v>16.899999999999999</v>
      </c>
      <c r="H31" s="41">
        <v>15.68</v>
      </c>
      <c r="I31" s="41">
        <v>20.89</v>
      </c>
      <c r="J31" s="43">
        <f t="shared" si="0"/>
        <v>17.399999999999999</v>
      </c>
      <c r="K31" s="44">
        <f t="shared" si="1"/>
        <v>17.842500000000001</v>
      </c>
    </row>
    <row r="32" spans="1:11" s="38" customFormat="1" ht="84" customHeight="1" x14ac:dyDescent="0.2">
      <c r="A32" s="49">
        <v>30</v>
      </c>
      <c r="B32" s="132">
        <v>2300</v>
      </c>
      <c r="C32" s="127" t="s">
        <v>76</v>
      </c>
      <c r="D32" s="39">
        <v>19.8</v>
      </c>
      <c r="E32" s="40"/>
      <c r="F32" s="40"/>
      <c r="G32" s="41">
        <v>29.9</v>
      </c>
      <c r="H32" s="41">
        <v>30.35</v>
      </c>
      <c r="I32" s="41">
        <v>14.89</v>
      </c>
      <c r="J32" s="43">
        <f t="shared" si="0"/>
        <v>24.85</v>
      </c>
      <c r="K32" s="44">
        <f t="shared" si="1"/>
        <v>23.735000000000003</v>
      </c>
    </row>
    <row r="33" spans="1:11" s="38" customFormat="1" ht="38.25" customHeight="1" x14ac:dyDescent="0.2">
      <c r="A33" s="49">
        <v>31</v>
      </c>
      <c r="B33" s="127">
        <v>212</v>
      </c>
      <c r="C33" s="127" t="s">
        <v>77</v>
      </c>
      <c r="D33" s="39">
        <v>4.99</v>
      </c>
      <c r="E33" s="40">
        <v>6.5</v>
      </c>
      <c r="F33" s="40"/>
      <c r="G33" s="41">
        <v>10.5</v>
      </c>
      <c r="H33" s="41">
        <v>10.9</v>
      </c>
      <c r="I33" s="41">
        <v>5.99</v>
      </c>
      <c r="J33" s="43">
        <f t="shared" si="0"/>
        <v>6.5</v>
      </c>
      <c r="K33" s="44">
        <f t="shared" si="1"/>
        <v>7.7760000000000007</v>
      </c>
    </row>
    <row r="34" spans="1:11" s="38" customFormat="1" ht="32.25" customHeight="1" x14ac:dyDescent="0.2">
      <c r="A34" s="49">
        <v>32</v>
      </c>
      <c r="B34" s="127">
        <v>190</v>
      </c>
      <c r="C34" s="127" t="s">
        <v>78</v>
      </c>
      <c r="D34" s="39">
        <v>1.99</v>
      </c>
      <c r="E34" s="40">
        <v>1</v>
      </c>
      <c r="F34" s="40"/>
      <c r="G34" s="41">
        <v>2.99</v>
      </c>
      <c r="H34" s="41">
        <v>3.15</v>
      </c>
      <c r="I34" s="41"/>
      <c r="J34" s="43">
        <f t="shared" si="0"/>
        <v>2.4900000000000002</v>
      </c>
      <c r="K34" s="44">
        <f t="shared" si="1"/>
        <v>2.2825000000000002</v>
      </c>
    </row>
    <row r="35" spans="1:11" s="38" customFormat="1" ht="30" customHeight="1" x14ac:dyDescent="0.2">
      <c r="A35" s="49">
        <v>33</v>
      </c>
      <c r="B35" s="127">
        <v>200</v>
      </c>
      <c r="C35" s="127" t="s">
        <v>79</v>
      </c>
      <c r="D35" s="39">
        <v>29.9</v>
      </c>
      <c r="E35" s="40"/>
      <c r="F35" s="40"/>
      <c r="G35" s="41">
        <v>45.9</v>
      </c>
      <c r="H35" s="41">
        <v>44.79</v>
      </c>
      <c r="I35" s="41"/>
      <c r="J35" s="43">
        <f t="shared" si="0"/>
        <v>44.79</v>
      </c>
      <c r="K35" s="44">
        <f t="shared" si="1"/>
        <v>40.196666666666665</v>
      </c>
    </row>
    <row r="36" spans="1:11" s="38" customFormat="1" ht="30" customHeight="1" x14ac:dyDescent="0.2">
      <c r="A36" s="131">
        <v>34</v>
      </c>
      <c r="B36" s="127">
        <v>75</v>
      </c>
      <c r="C36" s="127" t="s">
        <v>80</v>
      </c>
      <c r="D36" s="39">
        <v>1</v>
      </c>
      <c r="E36" s="40">
        <v>1</v>
      </c>
      <c r="F36" s="40"/>
      <c r="G36" s="41">
        <v>2.99</v>
      </c>
      <c r="H36" s="41">
        <v>2.86</v>
      </c>
      <c r="I36" s="41"/>
      <c r="J36" s="43">
        <f t="shared" si="0"/>
        <v>1.93</v>
      </c>
      <c r="K36" s="44">
        <f t="shared" si="1"/>
        <v>1.9624999999999999</v>
      </c>
    </row>
    <row r="37" spans="1:11" s="38" customFormat="1" ht="30" customHeight="1" x14ac:dyDescent="0.2">
      <c r="A37" s="131">
        <v>35</v>
      </c>
      <c r="B37" s="127">
        <v>525</v>
      </c>
      <c r="C37" s="127" t="s">
        <v>81</v>
      </c>
      <c r="D37" s="39">
        <v>2</v>
      </c>
      <c r="E37" s="40">
        <v>1</v>
      </c>
      <c r="F37" s="40"/>
      <c r="G37" s="41">
        <v>4</v>
      </c>
      <c r="H37" s="41">
        <v>3.87</v>
      </c>
      <c r="I37" s="41"/>
      <c r="J37" s="43">
        <f t="shared" si="0"/>
        <v>2.9350000000000001</v>
      </c>
      <c r="K37" s="44">
        <f t="shared" si="1"/>
        <v>2.7175000000000002</v>
      </c>
    </row>
    <row r="38" spans="1:11" s="38" customFormat="1" ht="30" customHeight="1" x14ac:dyDescent="0.2">
      <c r="A38" s="131">
        <v>36</v>
      </c>
      <c r="B38" s="127">
        <v>125</v>
      </c>
      <c r="C38" s="127" t="s">
        <v>82</v>
      </c>
      <c r="D38" s="39">
        <v>9.1999999999999993</v>
      </c>
      <c r="E38" s="40">
        <v>1</v>
      </c>
      <c r="F38" s="40"/>
      <c r="G38" s="41">
        <v>9.99</v>
      </c>
      <c r="H38" s="41">
        <v>10.14</v>
      </c>
      <c r="I38" s="41"/>
      <c r="J38" s="43">
        <f t="shared" si="0"/>
        <v>9.5949999999999989</v>
      </c>
      <c r="K38" s="44">
        <f t="shared" si="1"/>
        <v>7.5824999999999996</v>
      </c>
    </row>
    <row r="39" spans="1:11" s="38" customFormat="1" ht="30" customHeight="1" x14ac:dyDescent="0.2">
      <c r="A39" s="131">
        <v>37</v>
      </c>
      <c r="B39" s="127">
        <v>275</v>
      </c>
      <c r="C39" s="127" t="s">
        <v>83</v>
      </c>
      <c r="D39" s="39">
        <v>4.9800000000000004</v>
      </c>
      <c r="E39" s="40">
        <v>2.5</v>
      </c>
      <c r="F39" s="40"/>
      <c r="G39" s="41">
        <v>5.99</v>
      </c>
      <c r="H39" s="41">
        <v>6.17</v>
      </c>
      <c r="I39" s="41">
        <v>2.89</v>
      </c>
      <c r="J39" s="43">
        <f t="shared" si="0"/>
        <v>4.9800000000000004</v>
      </c>
      <c r="K39" s="44">
        <f t="shared" si="1"/>
        <v>4.5060000000000002</v>
      </c>
    </row>
    <row r="40" spans="1:11" s="38" customFormat="1" ht="30" customHeight="1" x14ac:dyDescent="0.2">
      <c r="A40" s="131">
        <v>38</v>
      </c>
      <c r="B40" s="132">
        <v>1520</v>
      </c>
      <c r="C40" s="127" t="s">
        <v>84</v>
      </c>
      <c r="D40" s="39">
        <v>3.9</v>
      </c>
      <c r="E40" s="40"/>
      <c r="F40" s="40"/>
      <c r="G40" s="41">
        <v>5.49</v>
      </c>
      <c r="H40" s="41">
        <v>4.99</v>
      </c>
      <c r="I40" s="41">
        <v>3.89</v>
      </c>
      <c r="J40" s="43">
        <f t="shared" si="0"/>
        <v>4.4450000000000003</v>
      </c>
      <c r="K40" s="44">
        <f t="shared" si="1"/>
        <v>4.5674999999999999</v>
      </c>
    </row>
    <row r="41" spans="1:11" s="38" customFormat="1" ht="30" customHeight="1" x14ac:dyDescent="0.2">
      <c r="A41" s="131">
        <v>39</v>
      </c>
      <c r="B41" s="127">
        <v>205</v>
      </c>
      <c r="C41" s="127" t="s">
        <v>85</v>
      </c>
      <c r="D41" s="39">
        <v>1.5</v>
      </c>
      <c r="E41" s="40">
        <v>1</v>
      </c>
      <c r="F41" s="40"/>
      <c r="G41" s="41">
        <v>2.99</v>
      </c>
      <c r="H41" s="41">
        <v>2.97</v>
      </c>
      <c r="I41" s="41"/>
      <c r="J41" s="43">
        <f t="shared" si="0"/>
        <v>2.2350000000000003</v>
      </c>
      <c r="K41" s="44">
        <f t="shared" si="1"/>
        <v>2.1150000000000002</v>
      </c>
    </row>
    <row r="42" spans="1:11" s="38" customFormat="1" ht="30" customHeight="1" x14ac:dyDescent="0.2">
      <c r="A42" s="131">
        <v>40</v>
      </c>
      <c r="B42" s="127">
        <v>205</v>
      </c>
      <c r="C42" s="127" t="s">
        <v>86</v>
      </c>
      <c r="D42" s="39">
        <v>1.9</v>
      </c>
      <c r="E42" s="40">
        <v>1</v>
      </c>
      <c r="F42" s="40"/>
      <c r="G42" s="41">
        <v>2.99</v>
      </c>
      <c r="H42" s="41">
        <v>2.97</v>
      </c>
      <c r="I42" s="41"/>
      <c r="J42" s="43">
        <f t="shared" si="0"/>
        <v>2.4350000000000001</v>
      </c>
      <c r="K42" s="44">
        <f t="shared" si="1"/>
        <v>2.2150000000000003</v>
      </c>
    </row>
    <row r="43" spans="1:11" s="38" customFormat="1" ht="30" customHeight="1" x14ac:dyDescent="0.2">
      <c r="A43" s="131">
        <v>41</v>
      </c>
      <c r="B43" s="127">
        <v>220</v>
      </c>
      <c r="C43" s="127" t="s">
        <v>87</v>
      </c>
      <c r="D43" s="39">
        <v>7.5</v>
      </c>
      <c r="E43" s="40">
        <v>1</v>
      </c>
      <c r="F43" s="40"/>
      <c r="G43" s="41">
        <v>7.99</v>
      </c>
      <c r="H43" s="41">
        <v>6.85</v>
      </c>
      <c r="I43" s="41"/>
      <c r="J43" s="43">
        <f t="shared" si="0"/>
        <v>7.1749999999999998</v>
      </c>
      <c r="K43" s="44">
        <f t="shared" si="1"/>
        <v>5.8350000000000009</v>
      </c>
    </row>
    <row r="44" spans="1:11" s="38" customFormat="1" ht="30" customHeight="1" x14ac:dyDescent="0.2">
      <c r="A44" s="131">
        <v>42</v>
      </c>
      <c r="B44" s="127">
        <v>205</v>
      </c>
      <c r="C44" s="127" t="s">
        <v>88</v>
      </c>
      <c r="D44" s="39">
        <v>8.1999999999999993</v>
      </c>
      <c r="E44" s="40">
        <v>2.5</v>
      </c>
      <c r="F44" s="40"/>
      <c r="G44" s="41">
        <v>3.99</v>
      </c>
      <c r="H44" s="41">
        <v>4.1500000000000004</v>
      </c>
      <c r="I44" s="41"/>
      <c r="J44" s="43">
        <f t="shared" si="0"/>
        <v>4.07</v>
      </c>
      <c r="K44" s="44">
        <f t="shared" si="1"/>
        <v>4.71</v>
      </c>
    </row>
    <row r="45" spans="1:11" s="38" customFormat="1" ht="30" customHeight="1" x14ac:dyDescent="0.2">
      <c r="A45" s="131">
        <v>43</v>
      </c>
      <c r="B45" s="127">
        <v>275</v>
      </c>
      <c r="C45" s="127" t="s">
        <v>89</v>
      </c>
      <c r="D45" s="39">
        <v>2</v>
      </c>
      <c r="E45" s="40">
        <v>1</v>
      </c>
      <c r="F45" s="40"/>
      <c r="G45" s="41">
        <v>4</v>
      </c>
      <c r="H45" s="41">
        <v>4.29</v>
      </c>
      <c r="I45" s="41"/>
      <c r="J45" s="43">
        <f t="shared" si="0"/>
        <v>3</v>
      </c>
      <c r="K45" s="44">
        <f t="shared" si="1"/>
        <v>2.8224999999999998</v>
      </c>
    </row>
    <row r="46" spans="1:11" s="38" customFormat="1" ht="30" customHeight="1" x14ac:dyDescent="0.2">
      <c r="A46" s="131">
        <v>44</v>
      </c>
      <c r="B46" s="127">
        <v>145</v>
      </c>
      <c r="C46" s="130" t="s">
        <v>90</v>
      </c>
      <c r="D46" s="39">
        <v>8.1999999999999993</v>
      </c>
      <c r="E46" s="40">
        <v>1.5</v>
      </c>
      <c r="F46" s="40"/>
      <c r="G46" s="41">
        <v>2.99</v>
      </c>
      <c r="H46" s="41">
        <v>2.85</v>
      </c>
      <c r="I46" s="41"/>
      <c r="J46" s="43">
        <f t="shared" si="0"/>
        <v>2.92</v>
      </c>
      <c r="K46" s="44">
        <f t="shared" si="1"/>
        <v>3.8849999999999998</v>
      </c>
    </row>
    <row r="47" spans="1:11" s="38" customFormat="1" ht="30" customHeight="1" x14ac:dyDescent="0.2">
      <c r="A47" s="131">
        <v>45</v>
      </c>
      <c r="B47" s="127">
        <v>145</v>
      </c>
      <c r="C47" s="130" t="s">
        <v>91</v>
      </c>
      <c r="D47" s="39">
        <v>8.1999999999999993</v>
      </c>
      <c r="E47" s="40">
        <v>1.99</v>
      </c>
      <c r="F47" s="40"/>
      <c r="G47" s="41">
        <v>3.49</v>
      </c>
      <c r="H47" s="41">
        <v>3.79</v>
      </c>
      <c r="I47" s="41"/>
      <c r="J47" s="43">
        <f t="shared" si="0"/>
        <v>3.64</v>
      </c>
      <c r="K47" s="44">
        <f t="shared" si="1"/>
        <v>4.3674999999999997</v>
      </c>
    </row>
    <row r="48" spans="1:11" s="38" customFormat="1" ht="30" customHeight="1" x14ac:dyDescent="0.2">
      <c r="A48" s="131">
        <v>46</v>
      </c>
      <c r="B48" s="127">
        <v>145</v>
      </c>
      <c r="C48" s="130" t="s">
        <v>92</v>
      </c>
      <c r="D48" s="39">
        <v>8.5</v>
      </c>
      <c r="E48" s="40">
        <v>1</v>
      </c>
      <c r="F48" s="40"/>
      <c r="G48" s="41">
        <v>2.99</v>
      </c>
      <c r="H48" s="41">
        <v>3.17</v>
      </c>
      <c r="I48" s="41"/>
      <c r="J48" s="43">
        <f t="shared" si="0"/>
        <v>3.08</v>
      </c>
      <c r="K48" s="44">
        <f t="shared" si="1"/>
        <v>3.915</v>
      </c>
    </row>
    <row r="49" spans="1:11" s="38" customFormat="1" ht="42.75" customHeight="1" x14ac:dyDescent="0.2">
      <c r="A49" s="131">
        <v>47</v>
      </c>
      <c r="B49" s="127">
        <v>225</v>
      </c>
      <c r="C49" s="127" t="s">
        <v>93</v>
      </c>
      <c r="D49" s="39">
        <v>2.99</v>
      </c>
      <c r="E49" s="40">
        <v>1.4</v>
      </c>
      <c r="F49" s="40"/>
      <c r="G49" s="41">
        <v>5.99</v>
      </c>
      <c r="H49" s="41">
        <v>6.18</v>
      </c>
      <c r="I49" s="41"/>
      <c r="J49" s="43">
        <f t="shared" si="0"/>
        <v>4.49</v>
      </c>
      <c r="K49" s="44">
        <f t="shared" si="1"/>
        <v>4.1400000000000006</v>
      </c>
    </row>
    <row r="50" spans="1:11" s="38" customFormat="1" ht="41.25" customHeight="1" x14ac:dyDescent="0.2">
      <c r="A50" s="131">
        <v>48</v>
      </c>
      <c r="B50" s="127">
        <v>285</v>
      </c>
      <c r="C50" s="127" t="s">
        <v>94</v>
      </c>
      <c r="D50" s="39">
        <v>6.99</v>
      </c>
      <c r="E50" s="40"/>
      <c r="F50" s="40"/>
      <c r="G50" s="41">
        <v>9.99</v>
      </c>
      <c r="H50" s="41">
        <v>11.15</v>
      </c>
      <c r="I50" s="41">
        <v>4.99</v>
      </c>
      <c r="J50" s="43">
        <f t="shared" si="0"/>
        <v>8.49</v>
      </c>
      <c r="K50" s="44">
        <f t="shared" si="1"/>
        <v>8.2800000000000011</v>
      </c>
    </row>
    <row r="51" spans="1:11" s="38" customFormat="1" ht="55.5" customHeight="1" x14ac:dyDescent="0.2">
      <c r="A51" s="131">
        <v>49</v>
      </c>
      <c r="B51" s="127">
        <v>300</v>
      </c>
      <c r="C51" s="127" t="s">
        <v>95</v>
      </c>
      <c r="D51" s="39">
        <v>0.99</v>
      </c>
      <c r="E51" s="40"/>
      <c r="F51" s="40"/>
      <c r="G51" s="41">
        <v>2.5</v>
      </c>
      <c r="H51" s="41">
        <v>2.79</v>
      </c>
      <c r="I51" s="41"/>
      <c r="J51" s="43">
        <f t="shared" si="0"/>
        <v>2.5</v>
      </c>
      <c r="K51" s="44">
        <f t="shared" si="1"/>
        <v>2.0933333333333333</v>
      </c>
    </row>
    <row r="52" spans="1:11" s="38" customFormat="1" ht="30" customHeight="1" x14ac:dyDescent="0.2">
      <c r="A52" s="131">
        <v>50</v>
      </c>
      <c r="B52" s="132">
        <v>1050</v>
      </c>
      <c r="C52" s="127" t="s">
        <v>96</v>
      </c>
      <c r="D52" s="39">
        <v>0.88</v>
      </c>
      <c r="E52" s="40"/>
      <c r="F52" s="40"/>
      <c r="G52" s="41">
        <v>4.99</v>
      </c>
      <c r="H52" s="41">
        <v>5.28</v>
      </c>
      <c r="I52" s="41"/>
      <c r="J52" s="43">
        <f t="shared" si="0"/>
        <v>4.99</v>
      </c>
      <c r="K52" s="44">
        <f t="shared" si="1"/>
        <v>3.7166666666666668</v>
      </c>
    </row>
    <row r="53" spans="1:11" s="38" customFormat="1" ht="54.75" customHeight="1" x14ac:dyDescent="0.2">
      <c r="A53" s="131">
        <v>51</v>
      </c>
      <c r="B53" s="132">
        <v>1250</v>
      </c>
      <c r="C53" s="127" t="s">
        <v>97</v>
      </c>
      <c r="D53" s="39">
        <v>2.99</v>
      </c>
      <c r="E53" s="40"/>
      <c r="F53" s="40"/>
      <c r="G53" s="41">
        <v>10.5</v>
      </c>
      <c r="H53" s="41">
        <v>11.64</v>
      </c>
      <c r="I53" s="41">
        <v>3.99</v>
      </c>
      <c r="J53" s="43">
        <f t="shared" si="0"/>
        <v>7.2450000000000001</v>
      </c>
      <c r="K53" s="44">
        <f t="shared" si="1"/>
        <v>7.2800000000000011</v>
      </c>
    </row>
    <row r="54" spans="1:11" s="38" customFormat="1" ht="70.5" customHeight="1" x14ac:dyDescent="0.2">
      <c r="A54" s="131">
        <v>52</v>
      </c>
      <c r="B54" s="132">
        <v>1700</v>
      </c>
      <c r="C54" s="127" t="s">
        <v>98</v>
      </c>
      <c r="D54" s="39">
        <v>18.899999999999999</v>
      </c>
      <c r="E54" s="40"/>
      <c r="F54" s="40"/>
      <c r="G54" s="41">
        <v>27.5</v>
      </c>
      <c r="H54" s="41">
        <v>31.27</v>
      </c>
      <c r="I54" s="41">
        <v>14.89</v>
      </c>
      <c r="J54" s="43">
        <f t="shared" si="0"/>
        <v>23.2</v>
      </c>
      <c r="K54" s="44">
        <f t="shared" si="1"/>
        <v>23.14</v>
      </c>
    </row>
    <row r="55" spans="1:11" s="38" customFormat="1" ht="46.5" customHeight="1" x14ac:dyDescent="0.2">
      <c r="A55" s="131">
        <v>53</v>
      </c>
      <c r="B55" s="132">
        <v>2700</v>
      </c>
      <c r="C55" s="127" t="s">
        <v>99</v>
      </c>
      <c r="D55" s="39">
        <v>7.9</v>
      </c>
      <c r="E55" s="40"/>
      <c r="F55" s="40"/>
      <c r="G55" s="41">
        <v>14</v>
      </c>
      <c r="H55" s="41">
        <v>15.26</v>
      </c>
      <c r="I55" s="41">
        <v>6.99</v>
      </c>
      <c r="J55" s="43">
        <f t="shared" si="0"/>
        <v>10.95</v>
      </c>
      <c r="K55" s="44">
        <f t="shared" si="1"/>
        <v>11.0375</v>
      </c>
    </row>
    <row r="56" spans="1:11" s="38" customFormat="1" ht="30" customHeight="1" x14ac:dyDescent="0.2">
      <c r="A56" s="131">
        <v>54</v>
      </c>
      <c r="B56" s="127">
        <v>100</v>
      </c>
      <c r="C56" s="127" t="s">
        <v>100</v>
      </c>
      <c r="D56" s="39">
        <v>24.2</v>
      </c>
      <c r="E56" s="40"/>
      <c r="F56" s="40"/>
      <c r="G56" s="41">
        <v>19</v>
      </c>
      <c r="H56" s="41">
        <v>22.31</v>
      </c>
      <c r="I56" s="41"/>
      <c r="J56" s="43">
        <f t="shared" si="0"/>
        <v>22.31</v>
      </c>
      <c r="K56" s="44">
        <f t="shared" si="1"/>
        <v>21.83666666666667</v>
      </c>
    </row>
    <row r="57" spans="1:11" s="38" customFormat="1" ht="30" customHeight="1" x14ac:dyDescent="0.2">
      <c r="A57" s="131">
        <v>55</v>
      </c>
      <c r="B57" s="127">
        <v>100</v>
      </c>
      <c r="C57" s="127" t="s">
        <v>101</v>
      </c>
      <c r="D57" s="39">
        <v>26.9</v>
      </c>
      <c r="E57" s="40"/>
      <c r="F57" s="40"/>
      <c r="G57" s="41">
        <v>21</v>
      </c>
      <c r="H57" s="41">
        <v>19.66</v>
      </c>
      <c r="I57" s="41"/>
      <c r="J57" s="43">
        <f t="shared" si="0"/>
        <v>21</v>
      </c>
      <c r="K57" s="44">
        <f t="shared" si="1"/>
        <v>22.52</v>
      </c>
    </row>
    <row r="58" spans="1:11" s="38" customFormat="1" ht="57.75" customHeight="1" x14ac:dyDescent="0.2">
      <c r="A58" s="131">
        <v>56</v>
      </c>
      <c r="B58" s="127">
        <v>330</v>
      </c>
      <c r="C58" s="127" t="s">
        <v>102</v>
      </c>
      <c r="D58" s="39">
        <v>7.98</v>
      </c>
      <c r="E58" s="40">
        <v>8.9</v>
      </c>
      <c r="F58" s="40"/>
      <c r="G58" s="41">
        <v>17</v>
      </c>
      <c r="H58" s="41">
        <v>18.37</v>
      </c>
      <c r="I58" s="41">
        <v>10.89</v>
      </c>
      <c r="J58" s="43">
        <f t="shared" si="0"/>
        <v>10.89</v>
      </c>
      <c r="K58" s="44">
        <f t="shared" si="1"/>
        <v>12.628</v>
      </c>
    </row>
    <row r="59" spans="1:11" s="38" customFormat="1" ht="58.5" customHeight="1" x14ac:dyDescent="0.2">
      <c r="A59" s="131">
        <v>57</v>
      </c>
      <c r="B59" s="127">
        <v>330</v>
      </c>
      <c r="C59" s="127" t="s">
        <v>103</v>
      </c>
      <c r="D59" s="39">
        <v>4.5999999999999996</v>
      </c>
      <c r="E59" s="40">
        <v>5.8</v>
      </c>
      <c r="F59" s="40"/>
      <c r="G59" s="41">
        <v>9.8000000000000007</v>
      </c>
      <c r="H59" s="41">
        <v>10.45</v>
      </c>
      <c r="I59" s="41">
        <v>5.89</v>
      </c>
      <c r="J59" s="43">
        <f t="shared" si="0"/>
        <v>5.89</v>
      </c>
      <c r="K59" s="44">
        <f t="shared" si="1"/>
        <v>7.3079999999999998</v>
      </c>
    </row>
    <row r="60" spans="1:11" s="38" customFormat="1" ht="62.25" customHeight="1" x14ac:dyDescent="0.2">
      <c r="A60" s="131">
        <v>58</v>
      </c>
      <c r="B60" s="127">
        <v>400</v>
      </c>
      <c r="C60" s="127" t="s">
        <v>104</v>
      </c>
      <c r="D60" s="39">
        <v>87.9</v>
      </c>
      <c r="E60" s="40"/>
      <c r="F60" s="40"/>
      <c r="G60" s="41">
        <v>135.80000000000001</v>
      </c>
      <c r="H60" s="41">
        <v>147</v>
      </c>
      <c r="I60" s="41"/>
      <c r="J60" s="43">
        <f t="shared" si="0"/>
        <v>135.80000000000001</v>
      </c>
      <c r="K60" s="44">
        <f t="shared" si="1"/>
        <v>123.56666666666668</v>
      </c>
    </row>
    <row r="61" spans="1:11" s="38" customFormat="1" ht="51.75" customHeight="1" x14ac:dyDescent="0.2">
      <c r="A61" s="131">
        <v>59</v>
      </c>
      <c r="B61" s="127">
        <v>425</v>
      </c>
      <c r="C61" s="127" t="s">
        <v>105</v>
      </c>
      <c r="D61" s="39">
        <v>16.899999999999999</v>
      </c>
      <c r="E61" s="40"/>
      <c r="F61" s="40"/>
      <c r="G61" s="41">
        <v>19.899999999999999</v>
      </c>
      <c r="H61" s="41">
        <v>23.22</v>
      </c>
      <c r="I61" s="41">
        <v>17.89</v>
      </c>
      <c r="J61" s="43">
        <f t="shared" si="0"/>
        <v>18.895</v>
      </c>
      <c r="K61" s="44">
        <f t="shared" si="1"/>
        <v>19.477499999999999</v>
      </c>
    </row>
    <row r="62" spans="1:11" s="38" customFormat="1" ht="47.25" customHeight="1" x14ac:dyDescent="0.2">
      <c r="A62" s="131">
        <v>60</v>
      </c>
      <c r="B62" s="127">
        <v>420</v>
      </c>
      <c r="C62" s="127" t="s">
        <v>106</v>
      </c>
      <c r="D62" s="39">
        <v>4.5999999999999996</v>
      </c>
      <c r="E62" s="40">
        <v>3.5</v>
      </c>
      <c r="F62" s="40"/>
      <c r="G62" s="41">
        <v>5.99</v>
      </c>
      <c r="H62" s="41">
        <v>6.13</v>
      </c>
      <c r="I62" s="41">
        <v>5.79</v>
      </c>
      <c r="J62" s="43">
        <f t="shared" si="0"/>
        <v>5.79</v>
      </c>
      <c r="K62" s="44">
        <f t="shared" si="1"/>
        <v>5.202</v>
      </c>
    </row>
    <row r="63" spans="1:11" s="38" customFormat="1" ht="45" customHeight="1" x14ac:dyDescent="0.2">
      <c r="A63" s="131">
        <v>61</v>
      </c>
      <c r="B63" s="127">
        <v>320</v>
      </c>
      <c r="C63" s="127" t="s">
        <v>107</v>
      </c>
      <c r="D63" s="39">
        <v>4.7</v>
      </c>
      <c r="E63" s="40">
        <v>4.4000000000000004</v>
      </c>
      <c r="F63" s="40"/>
      <c r="G63" s="41">
        <v>8.99</v>
      </c>
      <c r="H63" s="41">
        <v>7.87</v>
      </c>
      <c r="I63" s="41">
        <v>4.99</v>
      </c>
      <c r="J63" s="43">
        <f t="shared" si="0"/>
        <v>4.99</v>
      </c>
      <c r="K63" s="44">
        <f t="shared" si="1"/>
        <v>6.19</v>
      </c>
    </row>
    <row r="64" spans="1:11" s="38" customFormat="1" ht="78.75" customHeight="1" x14ac:dyDescent="0.2">
      <c r="A64" s="35">
        <v>62</v>
      </c>
      <c r="B64" s="127">
        <v>100</v>
      </c>
      <c r="C64" s="127" t="s">
        <v>108</v>
      </c>
      <c r="D64" s="156">
        <v>598</v>
      </c>
      <c r="E64" s="157"/>
      <c r="F64" s="157"/>
      <c r="G64" s="158"/>
      <c r="H64" s="158"/>
      <c r="I64" s="158"/>
      <c r="J64" s="159">
        <f t="shared" si="0"/>
        <v>598</v>
      </c>
      <c r="K64" s="160">
        <f t="shared" si="1"/>
        <v>598</v>
      </c>
    </row>
    <row r="65" spans="1:11" s="38" customFormat="1" ht="30" customHeight="1" x14ac:dyDescent="0.2">
      <c r="A65" s="131">
        <v>63</v>
      </c>
      <c r="B65" s="127">
        <v>440</v>
      </c>
      <c r="C65" s="127" t="s">
        <v>109</v>
      </c>
      <c r="D65" s="39">
        <v>2.4</v>
      </c>
      <c r="E65" s="40"/>
      <c r="F65" s="40"/>
      <c r="G65" s="41">
        <v>5.99</v>
      </c>
      <c r="H65" s="41">
        <v>6.44</v>
      </c>
      <c r="I65" s="41">
        <v>3.89</v>
      </c>
      <c r="J65" s="43">
        <f t="shared" si="0"/>
        <v>4.9400000000000004</v>
      </c>
      <c r="K65" s="44">
        <f t="shared" si="1"/>
        <v>4.6800000000000006</v>
      </c>
    </row>
    <row r="66" spans="1:11" s="38" customFormat="1" ht="67.5" customHeight="1" x14ac:dyDescent="0.2">
      <c r="A66" s="131">
        <v>64</v>
      </c>
      <c r="B66" s="127">
        <v>425</v>
      </c>
      <c r="C66" s="130" t="s">
        <v>110</v>
      </c>
      <c r="D66" s="39">
        <v>0.7</v>
      </c>
      <c r="E66" s="40"/>
      <c r="F66" s="40"/>
      <c r="G66" s="41">
        <v>3.99</v>
      </c>
      <c r="H66" s="41">
        <v>4.09</v>
      </c>
      <c r="I66" s="41">
        <v>0.89</v>
      </c>
      <c r="J66" s="43">
        <f t="shared" si="0"/>
        <v>2.44</v>
      </c>
      <c r="K66" s="44">
        <f t="shared" si="1"/>
        <v>2.4175000000000004</v>
      </c>
    </row>
    <row r="67" spans="1:11" s="38" customFormat="1" ht="30" customHeight="1" x14ac:dyDescent="0.2">
      <c r="A67" s="131">
        <v>65</v>
      </c>
      <c r="B67" s="127">
        <v>500</v>
      </c>
      <c r="C67" s="127" t="s">
        <v>111</v>
      </c>
      <c r="D67" s="39">
        <v>8</v>
      </c>
      <c r="E67" s="40"/>
      <c r="F67" s="40"/>
      <c r="G67" s="41">
        <v>12</v>
      </c>
      <c r="H67" s="41">
        <v>11.78</v>
      </c>
      <c r="I67" s="41">
        <v>13.89</v>
      </c>
      <c r="J67" s="43">
        <f t="shared" si="0"/>
        <v>11.89</v>
      </c>
      <c r="K67" s="44">
        <f t="shared" si="1"/>
        <v>11.4175</v>
      </c>
    </row>
    <row r="68" spans="1:11" s="38" customFormat="1" ht="30" customHeight="1" x14ac:dyDescent="0.2">
      <c r="A68" s="131">
        <v>66</v>
      </c>
      <c r="B68" s="127">
        <v>500</v>
      </c>
      <c r="C68" s="127" t="s">
        <v>112</v>
      </c>
      <c r="D68" s="39">
        <v>4.5</v>
      </c>
      <c r="E68" s="40"/>
      <c r="F68" s="40"/>
      <c r="G68" s="41">
        <v>5.99</v>
      </c>
      <c r="H68" s="41">
        <v>6.22</v>
      </c>
      <c r="I68" s="41">
        <v>4.49</v>
      </c>
      <c r="J68" s="43">
        <f t="shared" ref="J68:J129" si="2">MEDIAN(D68:I68)</f>
        <v>5.2450000000000001</v>
      </c>
      <c r="K68" s="44">
        <f t="shared" ref="K68:K129" si="3">AVERAGE(D68:I68)</f>
        <v>5.3000000000000007</v>
      </c>
    </row>
    <row r="69" spans="1:11" s="38" customFormat="1" ht="30" customHeight="1" x14ac:dyDescent="0.2">
      <c r="A69" s="131">
        <v>67</v>
      </c>
      <c r="B69" s="127">
        <v>500</v>
      </c>
      <c r="C69" s="127" t="s">
        <v>113</v>
      </c>
      <c r="D69" s="39">
        <v>4.88</v>
      </c>
      <c r="E69" s="40"/>
      <c r="F69" s="40"/>
      <c r="G69" s="41">
        <v>4.99</v>
      </c>
      <c r="H69" s="41">
        <v>4.1500000000000004</v>
      </c>
      <c r="I69" s="41">
        <v>3.99</v>
      </c>
      <c r="J69" s="43">
        <f t="shared" si="2"/>
        <v>4.5150000000000006</v>
      </c>
      <c r="K69" s="44">
        <f t="shared" si="3"/>
        <v>4.5025000000000004</v>
      </c>
    </row>
    <row r="70" spans="1:11" s="38" customFormat="1" ht="30" customHeight="1" x14ac:dyDescent="0.2">
      <c r="A70" s="131">
        <v>68</v>
      </c>
      <c r="B70" s="127">
        <v>830</v>
      </c>
      <c r="C70" s="127" t="s">
        <v>114</v>
      </c>
      <c r="D70" s="39">
        <v>4.8</v>
      </c>
      <c r="E70" s="40"/>
      <c r="F70" s="40"/>
      <c r="G70" s="41">
        <v>5.99</v>
      </c>
      <c r="H70" s="41">
        <v>6.21</v>
      </c>
      <c r="I70" s="41">
        <v>4.49</v>
      </c>
      <c r="J70" s="43">
        <f t="shared" si="2"/>
        <v>5.3949999999999996</v>
      </c>
      <c r="K70" s="44">
        <f t="shared" si="3"/>
        <v>5.3725000000000005</v>
      </c>
    </row>
    <row r="71" spans="1:11" s="38" customFormat="1" ht="30" customHeight="1" x14ac:dyDescent="0.2">
      <c r="A71" s="49">
        <v>69</v>
      </c>
      <c r="B71" s="127">
        <v>800</v>
      </c>
      <c r="C71" s="127" t="s">
        <v>115</v>
      </c>
      <c r="D71" s="39">
        <v>8.8800000000000008</v>
      </c>
      <c r="E71" s="40"/>
      <c r="F71" s="40"/>
      <c r="G71" s="41">
        <v>14.9</v>
      </c>
      <c r="H71" s="41">
        <v>17.23</v>
      </c>
      <c r="I71" s="41">
        <v>10.89</v>
      </c>
      <c r="J71" s="43">
        <f t="shared" si="2"/>
        <v>12.895</v>
      </c>
      <c r="K71" s="44">
        <f t="shared" si="3"/>
        <v>12.975000000000001</v>
      </c>
    </row>
    <row r="72" spans="1:11" s="38" customFormat="1" ht="30" customHeight="1" x14ac:dyDescent="0.2">
      <c r="A72" s="49">
        <v>70</v>
      </c>
      <c r="B72" s="127">
        <v>800</v>
      </c>
      <c r="C72" s="127" t="s">
        <v>116</v>
      </c>
      <c r="D72" s="39">
        <v>6</v>
      </c>
      <c r="E72" s="40"/>
      <c r="F72" s="40"/>
      <c r="G72" s="41">
        <v>7.99</v>
      </c>
      <c r="H72" s="41">
        <v>8.15</v>
      </c>
      <c r="I72" s="41">
        <v>5.99</v>
      </c>
      <c r="J72" s="43">
        <f t="shared" si="2"/>
        <v>6.9950000000000001</v>
      </c>
      <c r="K72" s="44">
        <f t="shared" si="3"/>
        <v>7.0325000000000006</v>
      </c>
    </row>
    <row r="73" spans="1:11" s="38" customFormat="1" ht="30" customHeight="1" x14ac:dyDescent="0.2">
      <c r="A73" s="49">
        <v>71</v>
      </c>
      <c r="B73" s="127">
        <v>440</v>
      </c>
      <c r="C73" s="127" t="s">
        <v>117</v>
      </c>
      <c r="D73" s="39">
        <v>3</v>
      </c>
      <c r="E73" s="40"/>
      <c r="F73" s="40"/>
      <c r="G73" s="41">
        <v>3.99</v>
      </c>
      <c r="H73" s="41">
        <v>4.26</v>
      </c>
      <c r="I73" s="41">
        <v>3.99</v>
      </c>
      <c r="J73" s="43">
        <f t="shared" si="2"/>
        <v>3.99</v>
      </c>
      <c r="K73" s="44">
        <f t="shared" si="3"/>
        <v>3.81</v>
      </c>
    </row>
    <row r="74" spans="1:11" s="38" customFormat="1" ht="30" customHeight="1" x14ac:dyDescent="0.2">
      <c r="A74" s="49">
        <v>72</v>
      </c>
      <c r="B74" s="127">
        <v>440</v>
      </c>
      <c r="C74" s="127" t="s">
        <v>118</v>
      </c>
      <c r="D74" s="39">
        <v>6</v>
      </c>
      <c r="E74" s="40"/>
      <c r="F74" s="40"/>
      <c r="G74" s="41">
        <v>8.9</v>
      </c>
      <c r="H74" s="41">
        <v>9.9</v>
      </c>
      <c r="I74" s="41">
        <v>8.99</v>
      </c>
      <c r="J74" s="43">
        <f t="shared" si="2"/>
        <v>8.9450000000000003</v>
      </c>
      <c r="K74" s="44">
        <f t="shared" si="3"/>
        <v>8.4474999999999998</v>
      </c>
    </row>
    <row r="75" spans="1:11" s="38" customFormat="1" ht="55.5" customHeight="1" x14ac:dyDescent="0.2">
      <c r="A75" s="49">
        <v>73</v>
      </c>
      <c r="B75" s="132">
        <v>1620</v>
      </c>
      <c r="C75" s="127" t="s">
        <v>119</v>
      </c>
      <c r="D75" s="39">
        <v>27.8</v>
      </c>
      <c r="E75" s="40"/>
      <c r="F75" s="40"/>
      <c r="G75" s="41">
        <v>37.799999999999997</v>
      </c>
      <c r="H75" s="41">
        <v>41.67</v>
      </c>
      <c r="I75" s="41">
        <v>30.89</v>
      </c>
      <c r="J75" s="43">
        <f t="shared" si="2"/>
        <v>34.344999999999999</v>
      </c>
      <c r="K75" s="44">
        <f t="shared" si="3"/>
        <v>34.54</v>
      </c>
    </row>
    <row r="76" spans="1:11" s="38" customFormat="1" ht="30" customHeight="1" x14ac:dyDescent="0.2">
      <c r="A76" s="49">
        <v>74</v>
      </c>
      <c r="B76" s="127">
        <v>640</v>
      </c>
      <c r="C76" s="127" t="s">
        <v>120</v>
      </c>
      <c r="D76" s="39">
        <v>6.8</v>
      </c>
      <c r="E76" s="40"/>
      <c r="F76" s="40"/>
      <c r="G76" s="41">
        <v>4.99</v>
      </c>
      <c r="H76" s="41">
        <v>3.66</v>
      </c>
      <c r="I76" s="41">
        <v>5.99</v>
      </c>
      <c r="J76" s="43">
        <f t="shared" si="2"/>
        <v>5.49</v>
      </c>
      <c r="K76" s="44">
        <f t="shared" si="3"/>
        <v>5.3599999999999994</v>
      </c>
    </row>
    <row r="77" spans="1:11" s="38" customFormat="1" ht="30" customHeight="1" x14ac:dyDescent="0.2">
      <c r="A77" s="131">
        <v>75</v>
      </c>
      <c r="B77" s="127">
        <v>500</v>
      </c>
      <c r="C77" s="127" t="s">
        <v>121</v>
      </c>
      <c r="D77" s="39">
        <v>1.88</v>
      </c>
      <c r="E77" s="40"/>
      <c r="F77" s="40"/>
      <c r="G77" s="41">
        <v>2.99</v>
      </c>
      <c r="H77" s="41">
        <v>3.05</v>
      </c>
      <c r="I77" s="41">
        <v>1.19</v>
      </c>
      <c r="J77" s="43">
        <f t="shared" si="2"/>
        <v>2.4350000000000001</v>
      </c>
      <c r="K77" s="44">
        <f t="shared" si="3"/>
        <v>2.2774999999999999</v>
      </c>
    </row>
    <row r="78" spans="1:11" s="38" customFormat="1" ht="48" customHeight="1" x14ac:dyDescent="0.2">
      <c r="A78" s="131">
        <v>76</v>
      </c>
      <c r="B78" s="127">
        <v>50</v>
      </c>
      <c r="C78" s="127" t="s">
        <v>122</v>
      </c>
      <c r="D78" s="39">
        <v>14</v>
      </c>
      <c r="E78" s="40"/>
      <c r="F78" s="40"/>
      <c r="G78" s="41">
        <v>13</v>
      </c>
      <c r="H78" s="41">
        <v>13.57</v>
      </c>
      <c r="I78" s="41"/>
      <c r="J78" s="43">
        <f t="shared" si="2"/>
        <v>13.57</v>
      </c>
      <c r="K78" s="44">
        <f t="shared" si="3"/>
        <v>13.523333333333333</v>
      </c>
    </row>
    <row r="79" spans="1:11" s="38" customFormat="1" ht="51.75" customHeight="1" x14ac:dyDescent="0.2">
      <c r="A79" s="131">
        <v>77</v>
      </c>
      <c r="B79" s="127">
        <v>50</v>
      </c>
      <c r="C79" s="127" t="s">
        <v>123</v>
      </c>
      <c r="D79" s="39">
        <v>12</v>
      </c>
      <c r="E79" s="40"/>
      <c r="F79" s="40"/>
      <c r="G79" s="41">
        <v>15</v>
      </c>
      <c r="H79" s="41">
        <v>15.99</v>
      </c>
      <c r="I79" s="41"/>
      <c r="J79" s="43">
        <f t="shared" si="2"/>
        <v>15</v>
      </c>
      <c r="K79" s="44">
        <f t="shared" si="3"/>
        <v>14.33</v>
      </c>
    </row>
    <row r="80" spans="1:11" s="38" customFormat="1" ht="56.25" customHeight="1" x14ac:dyDescent="0.2">
      <c r="A80" s="131">
        <v>78</v>
      </c>
      <c r="B80" s="127">
        <v>500</v>
      </c>
      <c r="C80" s="127" t="s">
        <v>124</v>
      </c>
      <c r="D80" s="39">
        <v>8.5</v>
      </c>
      <c r="E80" s="40"/>
      <c r="F80" s="40"/>
      <c r="G80" s="41">
        <v>14</v>
      </c>
      <c r="H80" s="41">
        <v>12.84</v>
      </c>
      <c r="I80" s="41">
        <v>6.99</v>
      </c>
      <c r="J80" s="43">
        <f t="shared" si="2"/>
        <v>10.67</v>
      </c>
      <c r="K80" s="44">
        <f t="shared" si="3"/>
        <v>10.582500000000001</v>
      </c>
    </row>
    <row r="81" spans="1:11" s="38" customFormat="1" ht="30" customHeight="1" x14ac:dyDescent="0.2">
      <c r="A81" s="131">
        <v>79</v>
      </c>
      <c r="B81" s="127">
        <v>300</v>
      </c>
      <c r="C81" s="127" t="s">
        <v>125</v>
      </c>
      <c r="D81" s="39">
        <v>11.9</v>
      </c>
      <c r="E81" s="40"/>
      <c r="F81" s="40"/>
      <c r="G81" s="41">
        <v>10</v>
      </c>
      <c r="H81" s="41">
        <v>10.64</v>
      </c>
      <c r="I81" s="41"/>
      <c r="J81" s="43">
        <f t="shared" si="2"/>
        <v>10.64</v>
      </c>
      <c r="K81" s="44">
        <f t="shared" si="3"/>
        <v>10.846666666666666</v>
      </c>
    </row>
    <row r="82" spans="1:11" s="38" customFormat="1" ht="30" customHeight="1" x14ac:dyDescent="0.2">
      <c r="A82" s="131">
        <v>80</v>
      </c>
      <c r="B82" s="127">
        <v>720</v>
      </c>
      <c r="C82" s="127" t="s">
        <v>126</v>
      </c>
      <c r="D82" s="39">
        <v>8.8000000000000007</v>
      </c>
      <c r="E82" s="40"/>
      <c r="F82" s="40"/>
      <c r="G82" s="41">
        <v>7.99</v>
      </c>
      <c r="H82" s="41">
        <v>8.27</v>
      </c>
      <c r="I82" s="41">
        <v>4.99</v>
      </c>
      <c r="J82" s="43">
        <f t="shared" si="2"/>
        <v>8.129999999999999</v>
      </c>
      <c r="K82" s="44">
        <f t="shared" si="3"/>
        <v>7.5124999999999993</v>
      </c>
    </row>
    <row r="83" spans="1:11" s="38" customFormat="1" ht="30" customHeight="1" x14ac:dyDescent="0.2">
      <c r="A83" s="131">
        <v>81</v>
      </c>
      <c r="B83" s="132">
        <v>2120</v>
      </c>
      <c r="C83" s="127" t="s">
        <v>127</v>
      </c>
      <c r="D83" s="39">
        <v>5.99</v>
      </c>
      <c r="E83" s="40"/>
      <c r="F83" s="40"/>
      <c r="G83" s="41">
        <v>8</v>
      </c>
      <c r="H83" s="41">
        <v>9.36</v>
      </c>
      <c r="I83" s="41">
        <v>6.49</v>
      </c>
      <c r="J83" s="43">
        <f t="shared" si="2"/>
        <v>7.2450000000000001</v>
      </c>
      <c r="K83" s="44">
        <f t="shared" si="3"/>
        <v>7.4600000000000009</v>
      </c>
    </row>
    <row r="84" spans="1:11" s="38" customFormat="1" ht="56.25" customHeight="1" x14ac:dyDescent="0.2">
      <c r="A84" s="131">
        <v>82</v>
      </c>
      <c r="B84" s="132">
        <v>1620</v>
      </c>
      <c r="C84" s="127" t="s">
        <v>128</v>
      </c>
      <c r="D84" s="39"/>
      <c r="E84" s="40"/>
      <c r="F84" s="40"/>
      <c r="G84" s="41"/>
      <c r="H84" s="41"/>
      <c r="I84" s="41"/>
      <c r="J84" s="43" t="e">
        <f t="shared" si="2"/>
        <v>#NUM!</v>
      </c>
      <c r="K84" s="44" t="e">
        <f t="shared" si="3"/>
        <v>#DIV/0!</v>
      </c>
    </row>
    <row r="85" spans="1:11" s="38" customFormat="1" ht="30" customHeight="1" x14ac:dyDescent="0.2">
      <c r="A85" s="131">
        <v>83</v>
      </c>
      <c r="B85" s="132">
        <v>1040</v>
      </c>
      <c r="C85" s="127" t="s">
        <v>129</v>
      </c>
      <c r="D85" s="39">
        <v>8.9</v>
      </c>
      <c r="E85" s="40"/>
      <c r="F85" s="40"/>
      <c r="G85" s="41">
        <v>6.99</v>
      </c>
      <c r="H85" s="41">
        <v>8.1</v>
      </c>
      <c r="I85" s="41">
        <v>4.99</v>
      </c>
      <c r="J85" s="43">
        <f t="shared" si="2"/>
        <v>7.5449999999999999</v>
      </c>
      <c r="K85" s="44">
        <f t="shared" si="3"/>
        <v>7.245000000000001</v>
      </c>
    </row>
    <row r="86" spans="1:11" s="38" customFormat="1" ht="60.75" customHeight="1" x14ac:dyDescent="0.2">
      <c r="A86" s="131">
        <v>84</v>
      </c>
      <c r="B86" s="132">
        <v>1150</v>
      </c>
      <c r="C86" s="127" t="s">
        <v>130</v>
      </c>
      <c r="D86" s="39">
        <v>4</v>
      </c>
      <c r="E86" s="40"/>
      <c r="F86" s="40"/>
      <c r="G86" s="41">
        <v>7.9</v>
      </c>
      <c r="H86" s="41">
        <v>6.95</v>
      </c>
      <c r="I86" s="41">
        <v>6.89</v>
      </c>
      <c r="J86" s="43">
        <f t="shared" si="2"/>
        <v>6.92</v>
      </c>
      <c r="K86" s="44">
        <f t="shared" si="3"/>
        <v>6.4350000000000005</v>
      </c>
    </row>
    <row r="87" spans="1:11" s="38" customFormat="1" ht="166.5" customHeight="1" x14ac:dyDescent="0.2">
      <c r="A87" s="131">
        <v>85</v>
      </c>
      <c r="B87" s="132">
        <v>1000</v>
      </c>
      <c r="C87" s="130" t="s">
        <v>131</v>
      </c>
      <c r="D87" s="39">
        <v>69</v>
      </c>
      <c r="E87" s="40"/>
      <c r="F87" s="40">
        <v>5.32</v>
      </c>
      <c r="G87" s="41">
        <v>83.4</v>
      </c>
      <c r="H87" s="41">
        <v>97.56</v>
      </c>
      <c r="I87" s="41">
        <v>70.680000000000007</v>
      </c>
      <c r="J87" s="43">
        <f t="shared" si="2"/>
        <v>70.680000000000007</v>
      </c>
      <c r="K87" s="44">
        <f t="shared" si="3"/>
        <v>65.192000000000007</v>
      </c>
    </row>
    <row r="88" spans="1:11" s="38" customFormat="1" ht="30" customHeight="1" x14ac:dyDescent="0.2">
      <c r="A88" s="131">
        <v>86</v>
      </c>
      <c r="B88" s="132">
        <v>1120</v>
      </c>
      <c r="C88" s="127" t="s">
        <v>132</v>
      </c>
      <c r="D88" s="39">
        <v>3.9</v>
      </c>
      <c r="E88" s="40"/>
      <c r="F88" s="40"/>
      <c r="G88" s="41">
        <v>4.5</v>
      </c>
      <c r="H88" s="41">
        <v>5.59</v>
      </c>
      <c r="I88" s="41">
        <v>2.89</v>
      </c>
      <c r="J88" s="43">
        <f t="shared" si="2"/>
        <v>4.2</v>
      </c>
      <c r="K88" s="44">
        <f t="shared" si="3"/>
        <v>4.22</v>
      </c>
    </row>
    <row r="89" spans="1:11" s="38" customFormat="1" ht="30" customHeight="1" x14ac:dyDescent="0.2">
      <c r="A89" s="131">
        <v>87</v>
      </c>
      <c r="B89" s="132">
        <v>1600</v>
      </c>
      <c r="C89" s="127" t="s">
        <v>133</v>
      </c>
      <c r="D89" s="39">
        <v>5.9</v>
      </c>
      <c r="E89" s="40"/>
      <c r="F89" s="40"/>
      <c r="G89" s="41">
        <v>10.9</v>
      </c>
      <c r="H89" s="41">
        <v>11.24</v>
      </c>
      <c r="I89" s="41">
        <v>6.99</v>
      </c>
      <c r="J89" s="43">
        <f t="shared" si="2"/>
        <v>8.9450000000000003</v>
      </c>
      <c r="K89" s="44">
        <f t="shared" si="3"/>
        <v>8.7575000000000003</v>
      </c>
    </row>
    <row r="90" spans="1:11" s="38" customFormat="1" ht="30" customHeight="1" x14ac:dyDescent="0.2">
      <c r="A90" s="131">
        <v>88</v>
      </c>
      <c r="B90" s="127">
        <v>250</v>
      </c>
      <c r="C90" s="127" t="s">
        <v>134</v>
      </c>
      <c r="D90" s="39">
        <v>16</v>
      </c>
      <c r="E90" s="40"/>
      <c r="F90" s="40"/>
      <c r="G90" s="41">
        <v>17</v>
      </c>
      <c r="H90" s="41">
        <v>18.3</v>
      </c>
      <c r="I90" s="41">
        <v>12.89</v>
      </c>
      <c r="J90" s="43">
        <f t="shared" si="2"/>
        <v>16.5</v>
      </c>
      <c r="K90" s="44">
        <f t="shared" si="3"/>
        <v>16.047499999999999</v>
      </c>
    </row>
    <row r="91" spans="1:11" s="38" customFormat="1" ht="59.25" customHeight="1" x14ac:dyDescent="0.2">
      <c r="A91" s="131">
        <v>89</v>
      </c>
      <c r="B91" s="127">
        <v>225</v>
      </c>
      <c r="C91" s="127" t="s">
        <v>135</v>
      </c>
      <c r="D91" s="39">
        <v>15.9</v>
      </c>
      <c r="E91" s="40"/>
      <c r="F91" s="40"/>
      <c r="G91" s="41">
        <v>21.5</v>
      </c>
      <c r="H91" s="41">
        <v>23.67</v>
      </c>
      <c r="I91" s="41">
        <v>7.89</v>
      </c>
      <c r="J91" s="43">
        <f t="shared" si="2"/>
        <v>18.7</v>
      </c>
      <c r="K91" s="44">
        <f t="shared" si="3"/>
        <v>17.239999999999998</v>
      </c>
    </row>
    <row r="92" spans="1:11" s="38" customFormat="1" ht="30" customHeight="1" x14ac:dyDescent="0.2">
      <c r="A92" s="131">
        <v>90</v>
      </c>
      <c r="B92" s="127">
        <v>480</v>
      </c>
      <c r="C92" s="127" t="s">
        <v>136</v>
      </c>
      <c r="D92" s="39">
        <v>6.9</v>
      </c>
      <c r="E92" s="40"/>
      <c r="F92" s="40"/>
      <c r="G92" s="41">
        <v>7.99</v>
      </c>
      <c r="H92" s="41">
        <v>7.47</v>
      </c>
      <c r="I92" s="41">
        <v>4.99</v>
      </c>
      <c r="J92" s="43">
        <f t="shared" si="2"/>
        <v>7.1850000000000005</v>
      </c>
      <c r="K92" s="44">
        <f t="shared" si="3"/>
        <v>6.8375000000000004</v>
      </c>
    </row>
    <row r="93" spans="1:11" s="38" customFormat="1" ht="30" customHeight="1" x14ac:dyDescent="0.2">
      <c r="A93" s="131">
        <v>91</v>
      </c>
      <c r="B93" s="132">
        <v>1120</v>
      </c>
      <c r="C93" s="127" t="s">
        <v>137</v>
      </c>
      <c r="D93" s="39">
        <v>7.98</v>
      </c>
      <c r="E93" s="40"/>
      <c r="F93" s="40"/>
      <c r="G93" s="41">
        <v>8.9</v>
      </c>
      <c r="H93" s="41">
        <v>8.9499999999999993</v>
      </c>
      <c r="I93" s="41">
        <v>7.99</v>
      </c>
      <c r="J93" s="43">
        <f t="shared" si="2"/>
        <v>8.4450000000000003</v>
      </c>
      <c r="K93" s="44">
        <f t="shared" si="3"/>
        <v>8.4550000000000001</v>
      </c>
    </row>
    <row r="94" spans="1:11" s="38" customFormat="1" ht="30" customHeight="1" x14ac:dyDescent="0.2">
      <c r="A94" s="131">
        <v>92</v>
      </c>
      <c r="B94" s="132">
        <v>2600</v>
      </c>
      <c r="C94" s="127" t="s">
        <v>138</v>
      </c>
      <c r="D94" s="39">
        <v>8.5</v>
      </c>
      <c r="E94" s="40"/>
      <c r="F94" s="40"/>
      <c r="G94" s="41">
        <v>5.99</v>
      </c>
      <c r="H94" s="41">
        <v>6.15</v>
      </c>
      <c r="I94" s="41">
        <v>6.99</v>
      </c>
      <c r="J94" s="43">
        <f t="shared" si="2"/>
        <v>6.57</v>
      </c>
      <c r="K94" s="44">
        <f t="shared" si="3"/>
        <v>6.9075000000000006</v>
      </c>
    </row>
    <row r="95" spans="1:11" s="38" customFormat="1" ht="30" customHeight="1" x14ac:dyDescent="0.2">
      <c r="A95" s="131">
        <v>93</v>
      </c>
      <c r="B95" s="127">
        <v>660</v>
      </c>
      <c r="C95" s="127" t="s">
        <v>139</v>
      </c>
      <c r="D95" s="39">
        <v>4.9000000000000004</v>
      </c>
      <c r="E95" s="40"/>
      <c r="F95" s="40"/>
      <c r="G95" s="41">
        <v>5.99</v>
      </c>
      <c r="H95" s="41">
        <v>6.15</v>
      </c>
      <c r="I95" s="41">
        <v>4.8899999999999997</v>
      </c>
      <c r="J95" s="43">
        <f t="shared" si="2"/>
        <v>5.4450000000000003</v>
      </c>
      <c r="K95" s="44">
        <f t="shared" si="3"/>
        <v>5.4824999999999999</v>
      </c>
    </row>
    <row r="96" spans="1:11" s="38" customFormat="1" ht="30" customHeight="1" x14ac:dyDescent="0.2">
      <c r="A96" s="131">
        <v>94</v>
      </c>
      <c r="B96" s="132">
        <v>1050</v>
      </c>
      <c r="C96" s="127" t="s">
        <v>140</v>
      </c>
      <c r="D96" s="39">
        <v>7.5</v>
      </c>
      <c r="E96" s="40"/>
      <c r="F96" s="40"/>
      <c r="G96" s="41">
        <v>6.99</v>
      </c>
      <c r="H96" s="41">
        <v>7.2</v>
      </c>
      <c r="I96" s="41">
        <v>3.99</v>
      </c>
      <c r="J96" s="43">
        <f t="shared" si="2"/>
        <v>7.0950000000000006</v>
      </c>
      <c r="K96" s="44">
        <f t="shared" si="3"/>
        <v>6.42</v>
      </c>
    </row>
    <row r="97" spans="1:11" s="38" customFormat="1" ht="30" customHeight="1" x14ac:dyDescent="0.2">
      <c r="A97" s="131">
        <v>95</v>
      </c>
      <c r="B97" s="132">
        <v>1200</v>
      </c>
      <c r="C97" s="127" t="s">
        <v>141</v>
      </c>
      <c r="D97" s="39">
        <v>8.89</v>
      </c>
      <c r="E97" s="40"/>
      <c r="F97" s="40"/>
      <c r="G97" s="41">
        <v>9.9</v>
      </c>
      <c r="H97" s="41">
        <v>11.32</v>
      </c>
      <c r="I97" s="41">
        <v>8.99</v>
      </c>
      <c r="J97" s="43">
        <f t="shared" si="2"/>
        <v>9.4450000000000003</v>
      </c>
      <c r="K97" s="44">
        <f t="shared" si="3"/>
        <v>9.7750000000000004</v>
      </c>
    </row>
    <row r="98" spans="1:11" s="38" customFormat="1" ht="30" customHeight="1" x14ac:dyDescent="0.2">
      <c r="A98" s="131">
        <v>96</v>
      </c>
      <c r="B98" s="127">
        <v>450</v>
      </c>
      <c r="C98" s="127" t="s">
        <v>142</v>
      </c>
      <c r="D98" s="39">
        <v>7.4</v>
      </c>
      <c r="E98" s="40"/>
      <c r="F98" s="40"/>
      <c r="G98" s="41">
        <v>5.99</v>
      </c>
      <c r="H98" s="41">
        <v>6.15</v>
      </c>
      <c r="I98" s="41">
        <v>7.99</v>
      </c>
      <c r="J98" s="43">
        <f t="shared" si="2"/>
        <v>6.7750000000000004</v>
      </c>
      <c r="K98" s="44">
        <f t="shared" si="3"/>
        <v>6.8825000000000003</v>
      </c>
    </row>
    <row r="99" spans="1:11" s="38" customFormat="1" ht="51" customHeight="1" x14ac:dyDescent="0.2">
      <c r="A99" s="131">
        <v>97</v>
      </c>
      <c r="B99" s="132">
        <v>1620</v>
      </c>
      <c r="C99" s="127" t="s">
        <v>143</v>
      </c>
      <c r="D99" s="39">
        <v>4.9000000000000004</v>
      </c>
      <c r="E99" s="40"/>
      <c r="F99" s="40"/>
      <c r="G99" s="41">
        <v>9.9</v>
      </c>
      <c r="H99" s="41">
        <v>8.68</v>
      </c>
      <c r="I99" s="41">
        <v>6.89</v>
      </c>
      <c r="J99" s="43">
        <f t="shared" si="2"/>
        <v>7.7850000000000001</v>
      </c>
      <c r="K99" s="44">
        <f t="shared" si="3"/>
        <v>7.5925000000000002</v>
      </c>
    </row>
    <row r="100" spans="1:11" s="38" customFormat="1" ht="49.5" customHeight="1" x14ac:dyDescent="0.2">
      <c r="A100" s="131">
        <v>98</v>
      </c>
      <c r="B100" s="132">
        <v>1620</v>
      </c>
      <c r="C100" s="127" t="s">
        <v>144</v>
      </c>
      <c r="D100" s="39">
        <v>4.9000000000000004</v>
      </c>
      <c r="E100" s="40"/>
      <c r="F100" s="40"/>
      <c r="G100" s="41">
        <v>10.9</v>
      </c>
      <c r="H100" s="41">
        <v>11.27</v>
      </c>
      <c r="I100" s="41">
        <v>6.89</v>
      </c>
      <c r="J100" s="43">
        <f t="shared" si="2"/>
        <v>8.8949999999999996</v>
      </c>
      <c r="K100" s="44">
        <f t="shared" si="3"/>
        <v>8.49</v>
      </c>
    </row>
    <row r="101" spans="1:11" s="38" customFormat="1" ht="30" customHeight="1" x14ac:dyDescent="0.2">
      <c r="A101" s="131">
        <v>99</v>
      </c>
      <c r="B101" s="132">
        <v>1060</v>
      </c>
      <c r="C101" s="127" t="s">
        <v>145</v>
      </c>
      <c r="D101" s="39">
        <v>4.95</v>
      </c>
      <c r="E101" s="40"/>
      <c r="F101" s="40"/>
      <c r="G101" s="41">
        <v>9.5</v>
      </c>
      <c r="H101" s="41">
        <v>12.14</v>
      </c>
      <c r="I101" s="41">
        <v>4.8899999999999997</v>
      </c>
      <c r="J101" s="43">
        <f t="shared" si="2"/>
        <v>7.2249999999999996</v>
      </c>
      <c r="K101" s="44">
        <f t="shared" si="3"/>
        <v>7.87</v>
      </c>
    </row>
    <row r="102" spans="1:11" s="38" customFormat="1" ht="72" customHeight="1" x14ac:dyDescent="0.2">
      <c r="A102" s="131">
        <v>100</v>
      </c>
      <c r="B102" s="127">
        <v>700</v>
      </c>
      <c r="C102" s="127" t="s">
        <v>146</v>
      </c>
      <c r="D102" s="39">
        <v>29</v>
      </c>
      <c r="E102" s="40"/>
      <c r="F102" s="40"/>
      <c r="G102" s="41">
        <v>29.9</v>
      </c>
      <c r="H102" s="41">
        <v>28.47</v>
      </c>
      <c r="I102" s="41"/>
      <c r="J102" s="43">
        <f t="shared" si="2"/>
        <v>29</v>
      </c>
      <c r="K102" s="44">
        <f t="shared" si="3"/>
        <v>29.123333333333335</v>
      </c>
    </row>
    <row r="103" spans="1:11" s="38" customFormat="1" ht="30" customHeight="1" x14ac:dyDescent="0.2">
      <c r="A103" s="131">
        <v>101</v>
      </c>
      <c r="B103" s="132">
        <v>1900</v>
      </c>
      <c r="C103" s="127" t="s">
        <v>147</v>
      </c>
      <c r="D103" s="39">
        <v>4.9800000000000004</v>
      </c>
      <c r="E103" s="40"/>
      <c r="F103" s="40"/>
      <c r="G103" s="41">
        <v>7.59</v>
      </c>
      <c r="H103" s="41">
        <v>8.1</v>
      </c>
      <c r="I103" s="41">
        <v>4.8899999999999997</v>
      </c>
      <c r="J103" s="43">
        <f t="shared" si="2"/>
        <v>6.2850000000000001</v>
      </c>
      <c r="K103" s="44">
        <f t="shared" si="3"/>
        <v>6.3900000000000006</v>
      </c>
    </row>
    <row r="104" spans="1:11" s="38" customFormat="1" ht="52.5" customHeight="1" x14ac:dyDescent="0.2">
      <c r="A104" s="131">
        <v>102</v>
      </c>
      <c r="B104" s="132">
        <v>1015</v>
      </c>
      <c r="C104" s="127" t="s">
        <v>148</v>
      </c>
      <c r="D104" s="39">
        <v>14</v>
      </c>
      <c r="E104" s="40"/>
      <c r="F104" s="40"/>
      <c r="G104" s="41">
        <v>15</v>
      </c>
      <c r="H104" s="41">
        <v>16.989999999999998</v>
      </c>
      <c r="I104" s="41">
        <v>12.89</v>
      </c>
      <c r="J104" s="43">
        <f t="shared" si="2"/>
        <v>14.5</v>
      </c>
      <c r="K104" s="44">
        <f t="shared" si="3"/>
        <v>14.719999999999999</v>
      </c>
    </row>
    <row r="105" spans="1:11" s="38" customFormat="1" ht="38.25" customHeight="1" x14ac:dyDescent="0.2">
      <c r="A105" s="131">
        <v>103</v>
      </c>
      <c r="B105" s="132">
        <v>1050</v>
      </c>
      <c r="C105" s="127" t="s">
        <v>149</v>
      </c>
      <c r="D105" s="39">
        <v>4.9000000000000004</v>
      </c>
      <c r="E105" s="40">
        <v>3.8</v>
      </c>
      <c r="F105" s="40"/>
      <c r="G105" s="41">
        <v>6.99</v>
      </c>
      <c r="H105" s="41">
        <v>7.08</v>
      </c>
      <c r="I105" s="41">
        <v>3.89</v>
      </c>
      <c r="J105" s="43">
        <f t="shared" si="2"/>
        <v>4.9000000000000004</v>
      </c>
      <c r="K105" s="44">
        <f t="shared" si="3"/>
        <v>5.3319999999999999</v>
      </c>
    </row>
    <row r="106" spans="1:11" s="38" customFormat="1" ht="36.75" customHeight="1" x14ac:dyDescent="0.2">
      <c r="A106" s="131">
        <v>104</v>
      </c>
      <c r="B106" s="132">
        <v>1525</v>
      </c>
      <c r="C106" s="127" t="s">
        <v>150</v>
      </c>
      <c r="D106" s="39">
        <v>7.9</v>
      </c>
      <c r="E106" s="40"/>
      <c r="F106" s="40"/>
      <c r="G106" s="41">
        <v>10.99</v>
      </c>
      <c r="H106" s="41">
        <v>9.77</v>
      </c>
      <c r="I106" s="41">
        <v>3.89</v>
      </c>
      <c r="J106" s="43">
        <f t="shared" si="2"/>
        <v>8.8350000000000009</v>
      </c>
      <c r="K106" s="44">
        <f t="shared" si="3"/>
        <v>8.1374999999999993</v>
      </c>
    </row>
    <row r="107" spans="1:11" s="38" customFormat="1" ht="46.5" customHeight="1" x14ac:dyDescent="0.2">
      <c r="A107" s="131">
        <v>105</v>
      </c>
      <c r="B107" s="132">
        <v>1580</v>
      </c>
      <c r="C107" s="127" t="s">
        <v>151</v>
      </c>
      <c r="D107" s="39">
        <v>4.99</v>
      </c>
      <c r="E107" s="40"/>
      <c r="F107" s="40"/>
      <c r="G107" s="41">
        <v>8.99</v>
      </c>
      <c r="H107" s="41">
        <v>9.14</v>
      </c>
      <c r="I107" s="41">
        <v>5.99</v>
      </c>
      <c r="J107" s="43">
        <f t="shared" si="2"/>
        <v>7.49</v>
      </c>
      <c r="K107" s="44">
        <f t="shared" si="3"/>
        <v>7.2774999999999999</v>
      </c>
    </row>
    <row r="108" spans="1:11" s="38" customFormat="1" ht="30" customHeight="1" x14ac:dyDescent="0.2">
      <c r="A108" s="131">
        <v>106</v>
      </c>
      <c r="B108" s="132">
        <v>1512</v>
      </c>
      <c r="C108" s="127" t="s">
        <v>152</v>
      </c>
      <c r="D108" s="39">
        <v>17.899999999999999</v>
      </c>
      <c r="E108" s="40"/>
      <c r="F108" s="40"/>
      <c r="G108" s="41">
        <v>25.9</v>
      </c>
      <c r="H108" s="41">
        <v>23.45</v>
      </c>
      <c r="I108" s="41">
        <v>16.989999999999998</v>
      </c>
      <c r="J108" s="43">
        <f t="shared" si="2"/>
        <v>20.674999999999997</v>
      </c>
      <c r="K108" s="44">
        <f t="shared" si="3"/>
        <v>21.06</v>
      </c>
    </row>
    <row r="109" spans="1:11" s="38" customFormat="1" ht="42.75" customHeight="1" x14ac:dyDescent="0.2">
      <c r="A109" s="131">
        <v>107</v>
      </c>
      <c r="B109" s="132">
        <v>1250</v>
      </c>
      <c r="C109" s="127" t="s">
        <v>153</v>
      </c>
      <c r="D109" s="39">
        <v>6.98</v>
      </c>
      <c r="E109" s="40"/>
      <c r="F109" s="40"/>
      <c r="G109" s="41">
        <v>7.95</v>
      </c>
      <c r="H109" s="41">
        <v>8.09</v>
      </c>
      <c r="I109" s="41">
        <v>6.99</v>
      </c>
      <c r="J109" s="43">
        <f t="shared" si="2"/>
        <v>7.4700000000000006</v>
      </c>
      <c r="K109" s="44">
        <f t="shared" si="3"/>
        <v>7.5024999999999995</v>
      </c>
    </row>
    <row r="110" spans="1:11" s="38" customFormat="1" ht="30" customHeight="1" x14ac:dyDescent="0.2">
      <c r="A110" s="131">
        <v>108</v>
      </c>
      <c r="B110" s="132">
        <v>1000</v>
      </c>
      <c r="C110" s="127" t="s">
        <v>154</v>
      </c>
      <c r="D110" s="39">
        <v>9.1999999999999993</v>
      </c>
      <c r="E110" s="40"/>
      <c r="F110" s="40"/>
      <c r="G110" s="41">
        <v>12.59</v>
      </c>
      <c r="H110" s="41">
        <v>13.62</v>
      </c>
      <c r="I110" s="41">
        <v>7.89</v>
      </c>
      <c r="J110" s="43">
        <f t="shared" si="2"/>
        <v>10.895</v>
      </c>
      <c r="K110" s="44">
        <f t="shared" si="3"/>
        <v>10.824999999999999</v>
      </c>
    </row>
    <row r="111" spans="1:11" s="38" customFormat="1" ht="54.75" customHeight="1" x14ac:dyDescent="0.2">
      <c r="A111" s="131">
        <v>109</v>
      </c>
      <c r="B111" s="132">
        <v>1050</v>
      </c>
      <c r="C111" s="127" t="s">
        <v>155</v>
      </c>
      <c r="D111" s="39">
        <v>46</v>
      </c>
      <c r="E111" s="40"/>
      <c r="F111" s="40"/>
      <c r="G111" s="41">
        <v>69</v>
      </c>
      <c r="H111" s="41">
        <v>64.7</v>
      </c>
      <c r="I111" s="41">
        <v>37.89</v>
      </c>
      <c r="J111" s="43">
        <f t="shared" si="2"/>
        <v>55.35</v>
      </c>
      <c r="K111" s="44">
        <f t="shared" si="3"/>
        <v>54.397499999999994</v>
      </c>
    </row>
    <row r="112" spans="1:11" s="38" customFormat="1" ht="30" customHeight="1" x14ac:dyDescent="0.2">
      <c r="A112" s="131">
        <v>110</v>
      </c>
      <c r="B112" s="127">
        <v>650</v>
      </c>
      <c r="C112" s="127" t="s">
        <v>156</v>
      </c>
      <c r="D112" s="39">
        <v>14</v>
      </c>
      <c r="E112" s="40"/>
      <c r="F112" s="40"/>
      <c r="G112" s="41">
        <v>14.9</v>
      </c>
      <c r="H112" s="41">
        <v>16.21</v>
      </c>
      <c r="I112" s="41">
        <v>25.89</v>
      </c>
      <c r="J112" s="43">
        <f t="shared" si="2"/>
        <v>15.555</v>
      </c>
      <c r="K112" s="44">
        <f t="shared" si="3"/>
        <v>17.75</v>
      </c>
    </row>
    <row r="113" spans="1:11" s="38" customFormat="1" ht="30" customHeight="1" x14ac:dyDescent="0.2">
      <c r="A113" s="131">
        <v>111</v>
      </c>
      <c r="B113" s="127">
        <v>650</v>
      </c>
      <c r="C113" s="127" t="s">
        <v>157</v>
      </c>
      <c r="D113" s="39">
        <v>13.5</v>
      </c>
      <c r="E113" s="40"/>
      <c r="F113" s="40"/>
      <c r="G113" s="41">
        <v>14.9</v>
      </c>
      <c r="H113" s="41">
        <v>16.21</v>
      </c>
      <c r="I113" s="41">
        <v>21.89</v>
      </c>
      <c r="J113" s="43">
        <f t="shared" si="2"/>
        <v>15.555</v>
      </c>
      <c r="K113" s="44">
        <f t="shared" si="3"/>
        <v>16.625</v>
      </c>
    </row>
    <row r="114" spans="1:11" s="38" customFormat="1" ht="106.5" customHeight="1" x14ac:dyDescent="0.2">
      <c r="A114" s="131">
        <v>112</v>
      </c>
      <c r="B114" s="127">
        <v>70</v>
      </c>
      <c r="C114" s="127" t="s">
        <v>158</v>
      </c>
      <c r="D114" s="39">
        <v>320</v>
      </c>
      <c r="E114" s="40"/>
      <c r="F114" s="40"/>
      <c r="G114" s="41">
        <v>195</v>
      </c>
      <c r="H114" s="41">
        <v>202</v>
      </c>
      <c r="I114" s="41"/>
      <c r="J114" s="43">
        <f t="shared" si="2"/>
        <v>202</v>
      </c>
      <c r="K114" s="44">
        <f t="shared" si="3"/>
        <v>239</v>
      </c>
    </row>
    <row r="115" spans="1:11" s="38" customFormat="1" ht="30" customHeight="1" x14ac:dyDescent="0.2">
      <c r="A115" s="131">
        <v>113</v>
      </c>
      <c r="B115" s="132">
        <v>1620</v>
      </c>
      <c r="C115" s="127" t="s">
        <v>159</v>
      </c>
      <c r="D115" s="39">
        <v>54.5</v>
      </c>
      <c r="E115" s="40"/>
      <c r="F115" s="40"/>
      <c r="G115" s="41">
        <v>69.5</v>
      </c>
      <c r="H115" s="41">
        <v>72.37</v>
      </c>
      <c r="I115" s="41">
        <v>43.89</v>
      </c>
      <c r="J115" s="43">
        <f t="shared" si="2"/>
        <v>62</v>
      </c>
      <c r="K115" s="44">
        <f t="shared" si="3"/>
        <v>60.064999999999998</v>
      </c>
    </row>
    <row r="116" spans="1:11" s="38" customFormat="1" ht="36.75" customHeight="1" x14ac:dyDescent="0.2">
      <c r="A116" s="131">
        <v>114</v>
      </c>
      <c r="B116" s="132">
        <v>1500</v>
      </c>
      <c r="C116" s="127" t="s">
        <v>160</v>
      </c>
      <c r="D116" s="39">
        <v>9.8000000000000007</v>
      </c>
      <c r="E116" s="40"/>
      <c r="F116" s="40"/>
      <c r="G116" s="41">
        <v>7.95</v>
      </c>
      <c r="H116" s="41">
        <v>8.3000000000000007</v>
      </c>
      <c r="I116" s="41"/>
      <c r="J116" s="43">
        <f t="shared" si="2"/>
        <v>8.3000000000000007</v>
      </c>
      <c r="K116" s="44">
        <f t="shared" si="3"/>
        <v>8.6833333333333336</v>
      </c>
    </row>
    <row r="117" spans="1:11" s="38" customFormat="1" ht="30" customHeight="1" x14ac:dyDescent="0.2">
      <c r="A117" s="131">
        <v>115</v>
      </c>
      <c r="B117" s="132">
        <v>3000</v>
      </c>
      <c r="C117" s="127" t="s">
        <v>161</v>
      </c>
      <c r="D117" s="39">
        <v>4.9800000000000004</v>
      </c>
      <c r="E117" s="40"/>
      <c r="F117" s="40"/>
      <c r="G117" s="41">
        <v>5.95</v>
      </c>
      <c r="H117" s="41">
        <v>6.77</v>
      </c>
      <c r="I117" s="41">
        <v>3.89</v>
      </c>
      <c r="J117" s="43">
        <f t="shared" si="2"/>
        <v>5.4649999999999999</v>
      </c>
      <c r="K117" s="44">
        <f t="shared" si="3"/>
        <v>5.3975</v>
      </c>
    </row>
    <row r="118" spans="1:11" s="38" customFormat="1" ht="39.75" customHeight="1" x14ac:dyDescent="0.2">
      <c r="A118" s="131">
        <v>116</v>
      </c>
      <c r="B118" s="132">
        <v>1600</v>
      </c>
      <c r="C118" s="127" t="s">
        <v>162</v>
      </c>
      <c r="D118" s="39">
        <v>8.5</v>
      </c>
      <c r="E118" s="40"/>
      <c r="F118" s="40"/>
      <c r="G118" s="41">
        <v>9.9499999999999993</v>
      </c>
      <c r="H118" s="41">
        <v>11.27</v>
      </c>
      <c r="I118" s="41">
        <v>8.99</v>
      </c>
      <c r="J118" s="43">
        <f t="shared" si="2"/>
        <v>9.4699999999999989</v>
      </c>
      <c r="K118" s="44">
        <f t="shared" si="3"/>
        <v>9.6775000000000002</v>
      </c>
    </row>
    <row r="119" spans="1:11" s="38" customFormat="1" ht="54" customHeight="1" x14ac:dyDescent="0.2">
      <c r="A119" s="131">
        <v>117</v>
      </c>
      <c r="B119" s="127">
        <v>780</v>
      </c>
      <c r="C119" s="127" t="s">
        <v>163</v>
      </c>
      <c r="D119" s="39">
        <v>1.8</v>
      </c>
      <c r="E119" s="40">
        <v>1.8</v>
      </c>
      <c r="F119" s="40"/>
      <c r="G119" s="41">
        <v>3.9</v>
      </c>
      <c r="H119" s="41">
        <v>4.2</v>
      </c>
      <c r="I119" s="41">
        <v>1.89</v>
      </c>
      <c r="J119" s="43">
        <f t="shared" si="2"/>
        <v>1.89</v>
      </c>
      <c r="K119" s="44">
        <f t="shared" si="3"/>
        <v>2.718</v>
      </c>
    </row>
    <row r="120" spans="1:11" s="38" customFormat="1" ht="30" customHeight="1" x14ac:dyDescent="0.2">
      <c r="A120" s="131">
        <v>118</v>
      </c>
      <c r="B120" s="127">
        <v>920</v>
      </c>
      <c r="C120" s="127" t="s">
        <v>164</v>
      </c>
      <c r="D120" s="39">
        <v>15.8</v>
      </c>
      <c r="E120" s="40"/>
      <c r="F120" s="40"/>
      <c r="G120" s="41">
        <v>7.5</v>
      </c>
      <c r="H120" s="41">
        <v>8.4</v>
      </c>
      <c r="I120" s="41"/>
      <c r="J120" s="43">
        <f t="shared" si="2"/>
        <v>8.4</v>
      </c>
      <c r="K120" s="44">
        <f t="shared" si="3"/>
        <v>10.566666666666668</v>
      </c>
    </row>
    <row r="121" spans="1:11" s="38" customFormat="1" ht="85.5" customHeight="1" x14ac:dyDescent="0.2">
      <c r="A121" s="131">
        <v>119</v>
      </c>
      <c r="B121" s="127">
        <v>100</v>
      </c>
      <c r="C121" s="128" t="s">
        <v>165</v>
      </c>
      <c r="D121" s="39">
        <v>8.9</v>
      </c>
      <c r="E121" s="40"/>
      <c r="F121" s="40"/>
      <c r="G121" s="41">
        <v>7.45</v>
      </c>
      <c r="H121" s="41">
        <v>8.5299999999999994</v>
      </c>
      <c r="I121" s="41">
        <v>7.99</v>
      </c>
      <c r="J121" s="43">
        <f t="shared" si="2"/>
        <v>8.26</v>
      </c>
      <c r="K121" s="44">
        <f t="shared" si="3"/>
        <v>8.2175000000000011</v>
      </c>
    </row>
    <row r="122" spans="1:11" s="38" customFormat="1" ht="102" customHeight="1" x14ac:dyDescent="0.2">
      <c r="A122" s="131">
        <v>120</v>
      </c>
      <c r="B122" s="127">
        <v>100</v>
      </c>
      <c r="C122" s="128" t="s">
        <v>166</v>
      </c>
      <c r="D122" s="39">
        <v>11.2</v>
      </c>
      <c r="E122" s="40"/>
      <c r="F122" s="40"/>
      <c r="G122" s="41">
        <v>13.9</v>
      </c>
      <c r="H122" s="41">
        <v>15.27</v>
      </c>
      <c r="I122" s="41">
        <v>12.89</v>
      </c>
      <c r="J122" s="43">
        <f t="shared" si="2"/>
        <v>13.395</v>
      </c>
      <c r="K122" s="44">
        <f t="shared" si="3"/>
        <v>13.315000000000001</v>
      </c>
    </row>
    <row r="123" spans="1:11" s="38" customFormat="1" ht="94.5" customHeight="1" x14ac:dyDescent="0.2">
      <c r="A123" s="131">
        <v>121</v>
      </c>
      <c r="B123" s="127">
        <v>100</v>
      </c>
      <c r="C123" s="128" t="s">
        <v>167</v>
      </c>
      <c r="D123" s="39">
        <v>7.99</v>
      </c>
      <c r="E123" s="40"/>
      <c r="F123" s="40"/>
      <c r="G123" s="41">
        <v>11.55</v>
      </c>
      <c r="H123" s="41">
        <v>12.37</v>
      </c>
      <c r="I123" s="41">
        <v>7.99</v>
      </c>
      <c r="J123" s="43">
        <f t="shared" si="2"/>
        <v>9.77</v>
      </c>
      <c r="K123" s="44">
        <f t="shared" si="3"/>
        <v>9.9749999999999996</v>
      </c>
    </row>
    <row r="124" spans="1:11" s="38" customFormat="1" ht="42.75" customHeight="1" x14ac:dyDescent="0.2">
      <c r="A124" s="131">
        <v>122</v>
      </c>
      <c r="B124" s="127">
        <v>540</v>
      </c>
      <c r="C124" s="127" t="s">
        <v>168</v>
      </c>
      <c r="D124" s="39">
        <v>4.9000000000000004</v>
      </c>
      <c r="E124" s="40"/>
      <c r="F124" s="40"/>
      <c r="G124" s="41">
        <v>6.84</v>
      </c>
      <c r="H124" s="41">
        <v>5.99</v>
      </c>
      <c r="I124" s="41">
        <v>1.99</v>
      </c>
      <c r="J124" s="43">
        <f t="shared" si="2"/>
        <v>5.4450000000000003</v>
      </c>
      <c r="K124" s="44">
        <f t="shared" si="3"/>
        <v>4.93</v>
      </c>
    </row>
    <row r="125" spans="1:11" s="38" customFormat="1" ht="30" customHeight="1" x14ac:dyDescent="0.2">
      <c r="A125" s="131">
        <v>123</v>
      </c>
      <c r="B125" s="127">
        <v>540</v>
      </c>
      <c r="C125" s="127" t="s">
        <v>169</v>
      </c>
      <c r="D125" s="39">
        <v>19</v>
      </c>
      <c r="E125" s="40"/>
      <c r="F125" s="40"/>
      <c r="G125" s="41">
        <v>9.9</v>
      </c>
      <c r="H125" s="41">
        <v>11.59</v>
      </c>
      <c r="I125" s="41">
        <v>1.99</v>
      </c>
      <c r="J125" s="43">
        <f t="shared" si="2"/>
        <v>10.745000000000001</v>
      </c>
      <c r="K125" s="44">
        <f t="shared" si="3"/>
        <v>10.62</v>
      </c>
    </row>
    <row r="126" spans="1:11" s="38" customFormat="1" ht="30" customHeight="1" x14ac:dyDescent="0.2">
      <c r="A126" s="131">
        <v>124</v>
      </c>
      <c r="B126" s="127">
        <v>950</v>
      </c>
      <c r="C126" s="127" t="s">
        <v>170</v>
      </c>
      <c r="D126" s="39">
        <v>3.98</v>
      </c>
      <c r="E126" s="40"/>
      <c r="F126" s="40"/>
      <c r="G126" s="41">
        <v>4.99</v>
      </c>
      <c r="H126" s="41">
        <v>5.37</v>
      </c>
      <c r="I126" s="41">
        <v>4.8899999999999997</v>
      </c>
      <c r="J126" s="43">
        <f t="shared" si="2"/>
        <v>4.9399999999999995</v>
      </c>
      <c r="K126" s="44">
        <f t="shared" si="3"/>
        <v>4.8075000000000001</v>
      </c>
    </row>
    <row r="127" spans="1:11" s="38" customFormat="1" ht="30" customHeight="1" x14ac:dyDescent="0.2">
      <c r="A127" s="131">
        <v>125</v>
      </c>
      <c r="B127" s="127">
        <v>630</v>
      </c>
      <c r="C127" s="127" t="s">
        <v>171</v>
      </c>
      <c r="D127" s="39">
        <v>3.5</v>
      </c>
      <c r="E127" s="40"/>
      <c r="F127" s="40"/>
      <c r="G127" s="41">
        <v>7.8</v>
      </c>
      <c r="H127" s="41">
        <v>8.67</v>
      </c>
      <c r="I127" s="41">
        <v>5.99</v>
      </c>
      <c r="J127" s="43">
        <f t="shared" si="2"/>
        <v>6.8949999999999996</v>
      </c>
      <c r="K127" s="44">
        <f t="shared" si="3"/>
        <v>6.49</v>
      </c>
    </row>
    <row r="128" spans="1:11" s="38" customFormat="1" ht="30" customHeight="1" x14ac:dyDescent="0.2">
      <c r="A128" s="131">
        <v>126</v>
      </c>
      <c r="B128" s="132">
        <v>1525</v>
      </c>
      <c r="C128" s="127" t="s">
        <v>172</v>
      </c>
      <c r="D128" s="39">
        <v>4.9000000000000004</v>
      </c>
      <c r="E128" s="40"/>
      <c r="F128" s="40"/>
      <c r="G128" s="41">
        <v>6.5</v>
      </c>
      <c r="H128" s="41">
        <v>6.46</v>
      </c>
      <c r="I128" s="41">
        <v>3.99</v>
      </c>
      <c r="J128" s="43">
        <f t="shared" si="2"/>
        <v>5.68</v>
      </c>
      <c r="K128" s="44">
        <f t="shared" si="3"/>
        <v>5.4625000000000004</v>
      </c>
    </row>
    <row r="129" spans="1:11" s="38" customFormat="1" ht="63" customHeight="1" x14ac:dyDescent="0.2">
      <c r="A129" s="131">
        <v>127</v>
      </c>
      <c r="B129" s="127">
        <v>720</v>
      </c>
      <c r="C129" s="127" t="s">
        <v>173</v>
      </c>
      <c r="D129" s="39">
        <v>1.99</v>
      </c>
      <c r="E129" s="40"/>
      <c r="F129" s="40"/>
      <c r="G129" s="41">
        <v>4.99</v>
      </c>
      <c r="H129" s="41">
        <v>5.13</v>
      </c>
      <c r="I129" s="41">
        <v>1.99</v>
      </c>
      <c r="J129" s="43">
        <f t="shared" si="2"/>
        <v>3.49</v>
      </c>
      <c r="K129" s="44">
        <f t="shared" si="3"/>
        <v>3.5249999999999999</v>
      </c>
    </row>
  </sheetData>
  <mergeCells count="1">
    <mergeCell ref="A1:K1"/>
  </mergeCells>
  <pageMargins left="0.25" right="0.25" top="0.75" bottom="0.75" header="0.3" footer="0.3"/>
  <pageSetup paperSize="9"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30"/>
  <sheetViews>
    <sheetView zoomScale="95" zoomScaleNormal="95" workbookViewId="0">
      <selection activeCell="D1" sqref="D1"/>
    </sheetView>
  </sheetViews>
  <sheetFormatPr defaultRowHeight="15" x14ac:dyDescent="0.25"/>
  <cols>
    <col min="1" max="1" width="4.28515625" customWidth="1"/>
    <col min="2" max="2" width="8.140625" customWidth="1"/>
    <col min="3" max="3" width="53.28515625" customWidth="1"/>
    <col min="4" max="4" width="18" customWidth="1"/>
    <col min="5" max="5" width="15" customWidth="1"/>
    <col min="6" max="6" width="18.28515625" customWidth="1"/>
    <col min="7" max="7" width="17.7109375" customWidth="1"/>
    <col min="8" max="8" width="31.42578125" customWidth="1"/>
    <col min="9" max="9" width="18.85546875" customWidth="1"/>
    <col min="10" max="10" width="12.140625" style="33" customWidth="1"/>
    <col min="11" max="11" width="12.140625" customWidth="1"/>
  </cols>
  <sheetData>
    <row r="1" spans="1:11" s="38" customFormat="1" ht="118.5" customHeight="1" x14ac:dyDescent="0.2">
      <c r="A1" s="34" t="s">
        <v>0</v>
      </c>
      <c r="B1" s="35" t="s">
        <v>19</v>
      </c>
      <c r="C1" s="11" t="s">
        <v>1</v>
      </c>
      <c r="D1" s="75" t="s">
        <v>241</v>
      </c>
      <c r="E1" s="75" t="s">
        <v>241</v>
      </c>
      <c r="F1" s="75" t="s">
        <v>273</v>
      </c>
      <c r="G1" s="75" t="s">
        <v>276</v>
      </c>
      <c r="H1" s="75" t="s">
        <v>277</v>
      </c>
      <c r="I1" s="75" t="s">
        <v>294</v>
      </c>
      <c r="J1" s="36" t="s">
        <v>31</v>
      </c>
      <c r="K1" s="37" t="s">
        <v>25</v>
      </c>
    </row>
    <row r="2" spans="1:11" s="38" customFormat="1" ht="54.75" customHeight="1" x14ac:dyDescent="0.2">
      <c r="A2" s="32">
        <v>1</v>
      </c>
      <c r="B2" s="127">
        <v>300</v>
      </c>
      <c r="C2" s="127" t="s">
        <v>242</v>
      </c>
      <c r="D2" s="39">
        <v>8.64</v>
      </c>
      <c r="E2" s="40">
        <v>9.0399999999999991</v>
      </c>
      <c r="F2" s="40"/>
      <c r="G2" s="41"/>
      <c r="H2" s="41"/>
      <c r="I2" s="41"/>
      <c r="J2" s="41">
        <f>MEDIAN(D2:H2)</f>
        <v>8.84</v>
      </c>
      <c r="K2" s="42">
        <f>AVERAGE(D2:H2)</f>
        <v>8.84</v>
      </c>
    </row>
    <row r="3" spans="1:11" s="38" customFormat="1" ht="39" customHeight="1" x14ac:dyDescent="0.2">
      <c r="A3" s="32">
        <v>2</v>
      </c>
      <c r="B3" s="132">
        <v>1150</v>
      </c>
      <c r="C3" s="127" t="s">
        <v>48</v>
      </c>
      <c r="D3" s="39">
        <v>3.9</v>
      </c>
      <c r="E3" s="40"/>
      <c r="F3" s="40">
        <v>16.48</v>
      </c>
      <c r="G3" s="41"/>
      <c r="H3" s="41"/>
      <c r="I3" s="41"/>
      <c r="J3" s="41">
        <f t="shared" ref="J3:J66" si="0">MEDIAN(D3:H3)</f>
        <v>10.19</v>
      </c>
      <c r="K3" s="42">
        <f t="shared" ref="K3:K66" si="1">AVERAGE(D3:H3)</f>
        <v>10.19</v>
      </c>
    </row>
    <row r="4" spans="1:11" s="38" customFormat="1" ht="99" customHeight="1" x14ac:dyDescent="0.2">
      <c r="A4" s="32">
        <v>3</v>
      </c>
      <c r="B4" s="127">
        <v>100</v>
      </c>
      <c r="C4" s="128" t="s">
        <v>49</v>
      </c>
      <c r="D4" s="39">
        <v>4.3</v>
      </c>
      <c r="E4" s="40">
        <v>5.07</v>
      </c>
      <c r="F4" s="40"/>
      <c r="G4" s="41"/>
      <c r="H4" s="41"/>
      <c r="I4" s="41"/>
      <c r="J4" s="41">
        <f t="shared" si="0"/>
        <v>4.6850000000000005</v>
      </c>
      <c r="K4" s="42">
        <f t="shared" si="1"/>
        <v>4.6850000000000005</v>
      </c>
    </row>
    <row r="5" spans="1:11" s="38" customFormat="1" ht="84" customHeight="1" x14ac:dyDescent="0.2">
      <c r="A5" s="32">
        <v>4</v>
      </c>
      <c r="B5" s="127">
        <v>10</v>
      </c>
      <c r="C5" s="128" t="s">
        <v>50</v>
      </c>
      <c r="D5" s="39">
        <v>10.29</v>
      </c>
      <c r="E5" s="40">
        <v>6.27</v>
      </c>
      <c r="F5" s="40"/>
      <c r="G5" s="41"/>
      <c r="H5" s="41"/>
      <c r="I5" s="41"/>
      <c r="J5" s="41">
        <f t="shared" si="0"/>
        <v>8.2799999999999994</v>
      </c>
      <c r="K5" s="42">
        <f t="shared" si="1"/>
        <v>8.2799999999999994</v>
      </c>
    </row>
    <row r="6" spans="1:11" s="38" customFormat="1" ht="30" customHeight="1" x14ac:dyDescent="0.2">
      <c r="A6" s="32">
        <v>5</v>
      </c>
      <c r="B6" s="127">
        <v>148</v>
      </c>
      <c r="C6" s="127" t="s">
        <v>51</v>
      </c>
      <c r="D6" s="39">
        <v>8.34</v>
      </c>
      <c r="E6" s="40">
        <v>16.600000000000001</v>
      </c>
      <c r="F6" s="40"/>
      <c r="G6" s="41"/>
      <c r="H6" s="41"/>
      <c r="I6" s="41"/>
      <c r="J6" s="41">
        <f t="shared" si="0"/>
        <v>12.47</v>
      </c>
      <c r="K6" s="42">
        <f t="shared" si="1"/>
        <v>12.47</v>
      </c>
    </row>
    <row r="7" spans="1:11" s="38" customFormat="1" ht="30" customHeight="1" x14ac:dyDescent="0.2">
      <c r="A7" s="49">
        <v>6</v>
      </c>
      <c r="B7" s="132">
        <v>1110</v>
      </c>
      <c r="C7" s="127" t="s">
        <v>52</v>
      </c>
      <c r="D7" s="39">
        <v>37.47</v>
      </c>
      <c r="E7" s="40">
        <v>42.03</v>
      </c>
      <c r="F7" s="40"/>
      <c r="G7" s="41"/>
      <c r="H7" s="41"/>
      <c r="I7" s="41"/>
      <c r="J7" s="41">
        <f t="shared" si="0"/>
        <v>39.75</v>
      </c>
      <c r="K7" s="42">
        <f t="shared" si="1"/>
        <v>39.75</v>
      </c>
    </row>
    <row r="8" spans="1:11" s="38" customFormat="1" ht="43.5" customHeight="1" x14ac:dyDescent="0.2">
      <c r="A8" s="49">
        <v>7</v>
      </c>
      <c r="B8" s="127">
        <v>270</v>
      </c>
      <c r="C8" s="127" t="s">
        <v>53</v>
      </c>
      <c r="D8" s="39">
        <v>57.08</v>
      </c>
      <c r="E8" s="40">
        <v>46.8</v>
      </c>
      <c r="F8" s="40"/>
      <c r="G8" s="41"/>
      <c r="H8" s="41"/>
      <c r="I8" s="41"/>
      <c r="J8" s="41">
        <f t="shared" si="0"/>
        <v>51.94</v>
      </c>
      <c r="K8" s="42">
        <f t="shared" si="1"/>
        <v>51.94</v>
      </c>
    </row>
    <row r="9" spans="1:11" s="38" customFormat="1" ht="30" customHeight="1" x14ac:dyDescent="0.2">
      <c r="A9" s="49">
        <v>8</v>
      </c>
      <c r="B9" s="127">
        <v>220</v>
      </c>
      <c r="C9" s="127" t="s">
        <v>54</v>
      </c>
      <c r="D9" s="39">
        <v>7.91</v>
      </c>
      <c r="E9" s="40"/>
      <c r="F9" s="40"/>
      <c r="G9" s="41"/>
      <c r="H9" s="41"/>
      <c r="I9" s="41"/>
      <c r="J9" s="41">
        <f t="shared" si="0"/>
        <v>7.91</v>
      </c>
      <c r="K9" s="42">
        <f t="shared" si="1"/>
        <v>7.91</v>
      </c>
    </row>
    <row r="10" spans="1:11" s="38" customFormat="1" ht="30" customHeight="1" x14ac:dyDescent="0.2">
      <c r="A10" s="49">
        <v>9</v>
      </c>
      <c r="B10" s="127">
        <v>180</v>
      </c>
      <c r="C10" s="127" t="s">
        <v>55</v>
      </c>
      <c r="D10" s="39">
        <v>7.58</v>
      </c>
      <c r="E10" s="40">
        <v>7.58</v>
      </c>
      <c r="F10" s="40"/>
      <c r="G10" s="41"/>
      <c r="H10" s="41"/>
      <c r="I10" s="41"/>
      <c r="J10" s="41">
        <f t="shared" si="0"/>
        <v>7.58</v>
      </c>
      <c r="K10" s="42">
        <f t="shared" si="1"/>
        <v>7.58</v>
      </c>
    </row>
    <row r="11" spans="1:11" s="38" customFormat="1" ht="64.5" customHeight="1" x14ac:dyDescent="0.2">
      <c r="A11" s="49">
        <v>10</v>
      </c>
      <c r="B11" s="127">
        <v>180</v>
      </c>
      <c r="C11" s="127" t="s">
        <v>56</v>
      </c>
      <c r="D11" s="39">
        <v>12.04</v>
      </c>
      <c r="E11" s="40"/>
      <c r="F11" s="40"/>
      <c r="G11" s="41"/>
      <c r="H11" s="41"/>
      <c r="I11" s="41"/>
      <c r="J11" s="41">
        <f t="shared" si="0"/>
        <v>12.04</v>
      </c>
      <c r="K11" s="42">
        <f t="shared" si="1"/>
        <v>12.04</v>
      </c>
    </row>
    <row r="12" spans="1:11" s="38" customFormat="1" ht="51" customHeight="1" x14ac:dyDescent="0.2">
      <c r="A12" s="49">
        <v>11</v>
      </c>
      <c r="B12" s="127">
        <v>180</v>
      </c>
      <c r="C12" s="127" t="s">
        <v>57</v>
      </c>
      <c r="D12" s="107">
        <v>11.99</v>
      </c>
      <c r="E12" s="40"/>
      <c r="F12" s="40"/>
      <c r="G12" s="41"/>
      <c r="H12" s="41"/>
      <c r="I12" s="41"/>
      <c r="J12" s="41">
        <f t="shared" si="0"/>
        <v>11.99</v>
      </c>
      <c r="K12" s="42">
        <f t="shared" si="1"/>
        <v>11.99</v>
      </c>
    </row>
    <row r="13" spans="1:11" s="38" customFormat="1" ht="42" customHeight="1" x14ac:dyDescent="0.2">
      <c r="A13" s="49">
        <v>12</v>
      </c>
      <c r="B13" s="127">
        <v>350</v>
      </c>
      <c r="C13" s="127" t="s">
        <v>58</v>
      </c>
      <c r="D13" s="39">
        <v>1.27</v>
      </c>
      <c r="E13" s="40"/>
      <c r="F13" s="40"/>
      <c r="G13" s="41"/>
      <c r="H13" s="41"/>
      <c r="I13" s="41"/>
      <c r="J13" s="41">
        <f t="shared" si="0"/>
        <v>1.27</v>
      </c>
      <c r="K13" s="42">
        <f t="shared" si="1"/>
        <v>1.27</v>
      </c>
    </row>
    <row r="14" spans="1:11" s="38" customFormat="1" ht="30" customHeight="1" x14ac:dyDescent="0.2">
      <c r="A14" s="49">
        <v>13</v>
      </c>
      <c r="B14" s="127">
        <v>350</v>
      </c>
      <c r="C14" s="127" t="s">
        <v>59</v>
      </c>
      <c r="D14" s="39">
        <v>1.27</v>
      </c>
      <c r="E14" s="40">
        <v>1.27</v>
      </c>
      <c r="F14" s="40"/>
      <c r="G14" s="41"/>
      <c r="H14" s="41"/>
      <c r="I14" s="41"/>
      <c r="J14" s="41">
        <f t="shared" si="0"/>
        <v>1.27</v>
      </c>
      <c r="K14" s="42">
        <f t="shared" si="1"/>
        <v>1.27</v>
      </c>
    </row>
    <row r="15" spans="1:11" s="38" customFormat="1" ht="30" customHeight="1" x14ac:dyDescent="0.2">
      <c r="A15" s="49">
        <v>14</v>
      </c>
      <c r="B15" s="127">
        <v>100</v>
      </c>
      <c r="C15" s="127" t="s">
        <v>60</v>
      </c>
      <c r="D15" s="39">
        <v>3.96</v>
      </c>
      <c r="E15" s="40"/>
      <c r="F15" s="40"/>
      <c r="G15" s="41"/>
      <c r="H15" s="41"/>
      <c r="I15" s="41"/>
      <c r="J15" s="41">
        <f t="shared" si="0"/>
        <v>3.96</v>
      </c>
      <c r="K15" s="42">
        <f t="shared" si="1"/>
        <v>3.96</v>
      </c>
    </row>
    <row r="16" spans="1:11" s="38" customFormat="1" ht="30" customHeight="1" x14ac:dyDescent="0.2">
      <c r="A16" s="49">
        <v>15</v>
      </c>
      <c r="B16" s="127">
        <v>220</v>
      </c>
      <c r="C16" s="127" t="s">
        <v>61</v>
      </c>
      <c r="D16" s="39">
        <v>4.04</v>
      </c>
      <c r="E16" s="40"/>
      <c r="F16" s="40"/>
      <c r="G16" s="41"/>
      <c r="H16" s="41"/>
      <c r="I16" s="41"/>
      <c r="J16" s="41">
        <f t="shared" si="0"/>
        <v>4.04</v>
      </c>
      <c r="K16" s="42">
        <f t="shared" si="1"/>
        <v>4.04</v>
      </c>
    </row>
    <row r="17" spans="1:11" s="38" customFormat="1" ht="50.25" customHeight="1" x14ac:dyDescent="0.2">
      <c r="A17" s="49">
        <v>16</v>
      </c>
      <c r="B17" s="127">
        <v>800</v>
      </c>
      <c r="C17" s="127" t="s">
        <v>62</v>
      </c>
      <c r="D17" s="39">
        <v>4.41</v>
      </c>
      <c r="E17" s="40">
        <v>4.41</v>
      </c>
      <c r="F17" s="40"/>
      <c r="G17" s="41"/>
      <c r="H17" s="41"/>
      <c r="I17" s="41"/>
      <c r="J17" s="41">
        <f t="shared" si="0"/>
        <v>4.41</v>
      </c>
      <c r="K17" s="42">
        <f t="shared" si="1"/>
        <v>4.41</v>
      </c>
    </row>
    <row r="18" spans="1:11" s="38" customFormat="1" ht="54" customHeight="1" x14ac:dyDescent="0.2">
      <c r="A18" s="49">
        <v>17</v>
      </c>
      <c r="B18" s="127">
        <v>750</v>
      </c>
      <c r="C18" s="127" t="s">
        <v>63</v>
      </c>
      <c r="D18" s="39">
        <v>3.68</v>
      </c>
      <c r="E18" s="40">
        <v>2.4700000000000002</v>
      </c>
      <c r="F18" s="40"/>
      <c r="G18" s="41"/>
      <c r="H18" s="41"/>
      <c r="I18" s="41"/>
      <c r="J18" s="41">
        <f t="shared" si="0"/>
        <v>3.0750000000000002</v>
      </c>
      <c r="K18" s="42">
        <f t="shared" si="1"/>
        <v>3.0750000000000002</v>
      </c>
    </row>
    <row r="19" spans="1:11" s="38" customFormat="1" ht="108.75" customHeight="1" x14ac:dyDescent="0.2">
      <c r="A19" s="49">
        <v>18</v>
      </c>
      <c r="B19" s="127">
        <v>400</v>
      </c>
      <c r="C19" s="127" t="s">
        <v>64</v>
      </c>
      <c r="D19" s="39">
        <v>49.27</v>
      </c>
      <c r="E19" s="40"/>
      <c r="F19" s="40"/>
      <c r="G19" s="41"/>
      <c r="H19" s="41"/>
      <c r="I19" s="41"/>
      <c r="J19" s="41">
        <f t="shared" si="0"/>
        <v>49.27</v>
      </c>
      <c r="K19" s="42">
        <f t="shared" si="1"/>
        <v>49.27</v>
      </c>
    </row>
    <row r="20" spans="1:11" s="38" customFormat="1" ht="57" customHeight="1" x14ac:dyDescent="0.2">
      <c r="A20" s="49">
        <v>19</v>
      </c>
      <c r="B20" s="127">
        <v>160</v>
      </c>
      <c r="C20" s="127" t="s">
        <v>65</v>
      </c>
      <c r="D20" s="39">
        <v>15.28</v>
      </c>
      <c r="E20" s="40">
        <v>21.36</v>
      </c>
      <c r="F20" s="40"/>
      <c r="G20" s="41"/>
      <c r="H20" s="41"/>
      <c r="I20" s="41"/>
      <c r="J20" s="41">
        <f t="shared" si="0"/>
        <v>18.32</v>
      </c>
      <c r="K20" s="42">
        <f t="shared" si="1"/>
        <v>18.32</v>
      </c>
    </row>
    <row r="21" spans="1:11" s="38" customFormat="1" ht="167.25" customHeight="1" x14ac:dyDescent="0.2">
      <c r="A21" s="49">
        <v>20</v>
      </c>
      <c r="B21" s="132">
        <v>3000</v>
      </c>
      <c r="C21" s="127" t="s">
        <v>66</v>
      </c>
      <c r="D21" s="39">
        <v>18.28</v>
      </c>
      <c r="E21" s="40">
        <v>16.510000000000002</v>
      </c>
      <c r="F21" s="40"/>
      <c r="G21" s="41"/>
      <c r="H21" s="41"/>
      <c r="I21" s="41"/>
      <c r="J21" s="41">
        <f t="shared" si="0"/>
        <v>17.395000000000003</v>
      </c>
      <c r="K21" s="42">
        <f t="shared" si="1"/>
        <v>17.395000000000003</v>
      </c>
    </row>
    <row r="22" spans="1:11" s="38" customFormat="1" ht="57" customHeight="1" x14ac:dyDescent="0.2">
      <c r="A22" s="49">
        <v>21</v>
      </c>
      <c r="B22" s="127">
        <v>20</v>
      </c>
      <c r="C22" s="129" t="s">
        <v>67</v>
      </c>
      <c r="D22" s="39">
        <v>3.12</v>
      </c>
      <c r="E22" s="40">
        <v>2.73</v>
      </c>
      <c r="F22" s="40"/>
      <c r="G22" s="41"/>
      <c r="H22" s="41"/>
      <c r="I22" s="41"/>
      <c r="J22" s="41">
        <f t="shared" si="0"/>
        <v>2.9249999999999998</v>
      </c>
      <c r="K22" s="42">
        <f t="shared" si="1"/>
        <v>2.9249999999999998</v>
      </c>
    </row>
    <row r="23" spans="1:11" s="38" customFormat="1" ht="62.25" customHeight="1" x14ac:dyDescent="0.2">
      <c r="A23" s="49">
        <v>22</v>
      </c>
      <c r="B23" s="127">
        <v>20</v>
      </c>
      <c r="C23" s="129" t="s">
        <v>68</v>
      </c>
      <c r="D23" s="39">
        <v>3.67</v>
      </c>
      <c r="E23" s="40"/>
      <c r="F23" s="40"/>
      <c r="G23" s="41"/>
      <c r="H23" s="41"/>
      <c r="I23" s="41"/>
      <c r="J23" s="41">
        <f t="shared" si="0"/>
        <v>3.67</v>
      </c>
      <c r="K23" s="42">
        <f t="shared" si="1"/>
        <v>3.67</v>
      </c>
    </row>
    <row r="24" spans="1:11" s="38" customFormat="1" ht="53.25" customHeight="1" x14ac:dyDescent="0.2">
      <c r="A24" s="49">
        <v>23</v>
      </c>
      <c r="B24" s="127">
        <v>20</v>
      </c>
      <c r="C24" s="129" t="s">
        <v>69</v>
      </c>
      <c r="D24" s="39">
        <v>3.58</v>
      </c>
      <c r="E24" s="40"/>
      <c r="F24" s="40"/>
      <c r="G24" s="41"/>
      <c r="H24" s="41"/>
      <c r="I24" s="41"/>
      <c r="J24" s="41">
        <f t="shared" si="0"/>
        <v>3.58</v>
      </c>
      <c r="K24" s="42">
        <f t="shared" si="1"/>
        <v>3.58</v>
      </c>
    </row>
    <row r="25" spans="1:11" s="38" customFormat="1" ht="44.25" customHeight="1" x14ac:dyDescent="0.2">
      <c r="A25" s="49">
        <v>24</v>
      </c>
      <c r="B25" s="127">
        <v>20</v>
      </c>
      <c r="C25" s="129" t="s">
        <v>70</v>
      </c>
      <c r="D25" s="39">
        <v>2.97</v>
      </c>
      <c r="E25" s="40">
        <v>3.08</v>
      </c>
      <c r="F25" s="40"/>
      <c r="G25" s="41"/>
      <c r="H25" s="41"/>
      <c r="I25" s="41"/>
      <c r="J25" s="41">
        <f t="shared" si="0"/>
        <v>3.0250000000000004</v>
      </c>
      <c r="K25" s="42">
        <f t="shared" si="1"/>
        <v>3.0250000000000004</v>
      </c>
    </row>
    <row r="26" spans="1:11" s="38" customFormat="1" ht="45.75" customHeight="1" x14ac:dyDescent="0.2">
      <c r="A26" s="49">
        <v>25</v>
      </c>
      <c r="B26" s="127">
        <v>20</v>
      </c>
      <c r="C26" s="129" t="s">
        <v>71</v>
      </c>
      <c r="D26" s="39">
        <v>3.99</v>
      </c>
      <c r="E26" s="40"/>
      <c r="F26" s="40"/>
      <c r="G26" s="41"/>
      <c r="H26" s="41"/>
      <c r="I26" s="41"/>
      <c r="J26" s="41">
        <f t="shared" si="0"/>
        <v>3.99</v>
      </c>
      <c r="K26" s="42">
        <f t="shared" si="1"/>
        <v>3.99</v>
      </c>
    </row>
    <row r="27" spans="1:11" s="38" customFormat="1" ht="30" customHeight="1" x14ac:dyDescent="0.2">
      <c r="A27" s="49">
        <v>26</v>
      </c>
      <c r="B27" s="132">
        <v>2500</v>
      </c>
      <c r="C27" s="127" t="s">
        <v>72</v>
      </c>
      <c r="D27" s="39"/>
      <c r="E27" s="40"/>
      <c r="F27" s="40"/>
      <c r="G27" s="41">
        <v>22.6</v>
      </c>
      <c r="H27" s="41"/>
      <c r="I27" s="41"/>
      <c r="J27" s="41">
        <f t="shared" si="0"/>
        <v>22.6</v>
      </c>
      <c r="K27" s="42">
        <f t="shared" si="1"/>
        <v>22.6</v>
      </c>
    </row>
    <row r="28" spans="1:11" s="38" customFormat="1" ht="126" customHeight="1" x14ac:dyDescent="0.2">
      <c r="A28" s="49">
        <v>27</v>
      </c>
      <c r="B28" s="132">
        <v>2750</v>
      </c>
      <c r="C28" s="127" t="s">
        <v>73</v>
      </c>
      <c r="D28" s="39"/>
      <c r="E28" s="40"/>
      <c r="F28" s="40"/>
      <c r="G28" s="41">
        <v>48</v>
      </c>
      <c r="H28" s="41"/>
      <c r="I28" s="41"/>
      <c r="J28" s="41">
        <f t="shared" si="0"/>
        <v>48</v>
      </c>
      <c r="K28" s="42">
        <f t="shared" si="1"/>
        <v>48</v>
      </c>
    </row>
    <row r="29" spans="1:11" s="38" customFormat="1" ht="111" customHeight="1" x14ac:dyDescent="0.2">
      <c r="A29" s="49">
        <v>28</v>
      </c>
      <c r="B29" s="132">
        <v>2250</v>
      </c>
      <c r="C29" s="127" t="s">
        <v>74</v>
      </c>
      <c r="D29" s="39"/>
      <c r="E29" s="40"/>
      <c r="F29" s="40"/>
      <c r="G29" s="41">
        <v>11.99</v>
      </c>
      <c r="H29" s="41"/>
      <c r="I29" s="41"/>
      <c r="J29" s="41">
        <f t="shared" si="0"/>
        <v>11.99</v>
      </c>
      <c r="K29" s="42">
        <f t="shared" si="1"/>
        <v>11.99</v>
      </c>
    </row>
    <row r="30" spans="1:11" s="38" customFormat="1" ht="112.5" customHeight="1" x14ac:dyDescent="0.2">
      <c r="A30" s="49">
        <v>29</v>
      </c>
      <c r="B30" s="132">
        <v>2250</v>
      </c>
      <c r="C30" s="127" t="s">
        <v>75</v>
      </c>
      <c r="D30" s="39"/>
      <c r="E30" s="40"/>
      <c r="F30" s="40"/>
      <c r="G30" s="41">
        <v>17.989999999999998</v>
      </c>
      <c r="H30" s="41"/>
      <c r="I30" s="41"/>
      <c r="J30" s="41">
        <f t="shared" si="0"/>
        <v>17.989999999999998</v>
      </c>
      <c r="K30" s="42">
        <f t="shared" si="1"/>
        <v>17.989999999999998</v>
      </c>
    </row>
    <row r="31" spans="1:11" s="38" customFormat="1" ht="90.75" customHeight="1" x14ac:dyDescent="0.2">
      <c r="A31" s="49">
        <v>30</v>
      </c>
      <c r="B31" s="132">
        <v>2300</v>
      </c>
      <c r="C31" s="127" t="s">
        <v>76</v>
      </c>
      <c r="D31" s="39"/>
      <c r="E31" s="40"/>
      <c r="F31" s="40"/>
      <c r="G31" s="41">
        <v>12.99</v>
      </c>
      <c r="H31" s="41"/>
      <c r="I31" s="41"/>
      <c r="J31" s="41">
        <f t="shared" si="0"/>
        <v>12.99</v>
      </c>
      <c r="K31" s="42">
        <f t="shared" si="1"/>
        <v>12.99</v>
      </c>
    </row>
    <row r="32" spans="1:11" s="38" customFormat="1" ht="43.5" customHeight="1" x14ac:dyDescent="0.2">
      <c r="A32" s="49">
        <v>31</v>
      </c>
      <c r="B32" s="127">
        <v>212</v>
      </c>
      <c r="C32" s="127" t="s">
        <v>77</v>
      </c>
      <c r="D32" s="39">
        <v>5.58</v>
      </c>
      <c r="E32" s="40"/>
      <c r="F32" s="40"/>
      <c r="G32" s="41"/>
      <c r="H32" s="41"/>
      <c r="I32" s="41"/>
      <c r="J32" s="41">
        <f t="shared" si="0"/>
        <v>5.58</v>
      </c>
      <c r="K32" s="42">
        <f t="shared" si="1"/>
        <v>5.58</v>
      </c>
    </row>
    <row r="33" spans="1:11" s="38" customFormat="1" ht="30" customHeight="1" x14ac:dyDescent="0.2">
      <c r="A33" s="49">
        <v>32</v>
      </c>
      <c r="B33" s="127">
        <v>190</v>
      </c>
      <c r="C33" s="127" t="s">
        <v>78</v>
      </c>
      <c r="D33" s="39"/>
      <c r="E33" s="40"/>
      <c r="F33" s="40"/>
      <c r="G33" s="41">
        <v>1.99</v>
      </c>
      <c r="H33" s="41"/>
      <c r="I33" s="41"/>
      <c r="J33" s="41">
        <f t="shared" si="0"/>
        <v>1.99</v>
      </c>
      <c r="K33" s="42">
        <f t="shared" si="1"/>
        <v>1.99</v>
      </c>
    </row>
    <row r="34" spans="1:11" s="38" customFormat="1" ht="30" customHeight="1" x14ac:dyDescent="0.2">
      <c r="A34" s="49">
        <v>33</v>
      </c>
      <c r="B34" s="127">
        <v>200</v>
      </c>
      <c r="C34" s="127" t="s">
        <v>79</v>
      </c>
      <c r="D34" s="39"/>
      <c r="E34" s="40"/>
      <c r="F34" s="40"/>
      <c r="G34" s="41">
        <v>12.99</v>
      </c>
      <c r="H34" s="41"/>
      <c r="I34" s="41"/>
      <c r="J34" s="41">
        <f t="shared" si="0"/>
        <v>12.99</v>
      </c>
      <c r="K34" s="42">
        <f t="shared" si="1"/>
        <v>12.99</v>
      </c>
    </row>
    <row r="35" spans="1:11" s="38" customFormat="1" ht="30" customHeight="1" x14ac:dyDescent="0.2">
      <c r="A35" s="49">
        <v>34</v>
      </c>
      <c r="B35" s="127">
        <v>75</v>
      </c>
      <c r="C35" s="127" t="s">
        <v>80</v>
      </c>
      <c r="D35" s="39">
        <v>1.3</v>
      </c>
      <c r="E35" s="40"/>
      <c r="F35" s="40"/>
      <c r="G35" s="41"/>
      <c r="H35" s="41"/>
      <c r="I35" s="41"/>
      <c r="J35" s="41">
        <f t="shared" si="0"/>
        <v>1.3</v>
      </c>
      <c r="K35" s="42">
        <f t="shared" si="1"/>
        <v>1.3</v>
      </c>
    </row>
    <row r="36" spans="1:11" s="38" customFormat="1" ht="30" customHeight="1" x14ac:dyDescent="0.2">
      <c r="A36" s="131">
        <v>35</v>
      </c>
      <c r="B36" s="127">
        <v>525</v>
      </c>
      <c r="C36" s="127" t="s">
        <v>81</v>
      </c>
      <c r="D36" s="39"/>
      <c r="E36" s="40"/>
      <c r="F36" s="40"/>
      <c r="G36" s="41">
        <v>3.99</v>
      </c>
      <c r="H36" s="41"/>
      <c r="I36" s="41"/>
      <c r="J36" s="41">
        <f t="shared" si="0"/>
        <v>3.99</v>
      </c>
      <c r="K36" s="42">
        <f t="shared" si="1"/>
        <v>3.99</v>
      </c>
    </row>
    <row r="37" spans="1:11" s="38" customFormat="1" ht="30" customHeight="1" x14ac:dyDescent="0.2">
      <c r="A37" s="131">
        <v>36</v>
      </c>
      <c r="B37" s="127">
        <v>125</v>
      </c>
      <c r="C37" s="127" t="s">
        <v>82</v>
      </c>
      <c r="D37" s="39"/>
      <c r="E37" s="40"/>
      <c r="F37" s="40"/>
      <c r="G37" s="41"/>
      <c r="H37" s="41"/>
      <c r="I37" s="41"/>
      <c r="J37" s="41" t="e">
        <f t="shared" si="0"/>
        <v>#NUM!</v>
      </c>
      <c r="K37" s="42" t="e">
        <f t="shared" si="1"/>
        <v>#DIV/0!</v>
      </c>
    </row>
    <row r="38" spans="1:11" s="38" customFormat="1" ht="30" customHeight="1" x14ac:dyDescent="0.2">
      <c r="A38" s="131">
        <v>37</v>
      </c>
      <c r="B38" s="127">
        <v>275</v>
      </c>
      <c r="C38" s="127" t="s">
        <v>83</v>
      </c>
      <c r="D38" s="39">
        <v>4.18</v>
      </c>
      <c r="E38" s="40"/>
      <c r="F38" s="40"/>
      <c r="G38" s="41"/>
      <c r="H38" s="41"/>
      <c r="I38" s="41"/>
      <c r="J38" s="41">
        <f t="shared" si="0"/>
        <v>4.18</v>
      </c>
      <c r="K38" s="42">
        <f t="shared" si="1"/>
        <v>4.18</v>
      </c>
    </row>
    <row r="39" spans="1:11" s="38" customFormat="1" ht="39" customHeight="1" x14ac:dyDescent="0.2">
      <c r="A39" s="131">
        <v>38</v>
      </c>
      <c r="B39" s="132">
        <v>1520</v>
      </c>
      <c r="C39" s="127" t="s">
        <v>84</v>
      </c>
      <c r="D39" s="39">
        <v>3.54</v>
      </c>
      <c r="E39" s="40">
        <v>3.21</v>
      </c>
      <c r="F39" s="40"/>
      <c r="G39" s="41"/>
      <c r="H39" s="41"/>
      <c r="I39" s="41"/>
      <c r="J39" s="41">
        <f t="shared" si="0"/>
        <v>3.375</v>
      </c>
      <c r="K39" s="42">
        <f t="shared" si="1"/>
        <v>3.375</v>
      </c>
    </row>
    <row r="40" spans="1:11" s="38" customFormat="1" ht="30" customHeight="1" x14ac:dyDescent="0.2">
      <c r="A40" s="131">
        <v>39</v>
      </c>
      <c r="B40" s="127">
        <v>205</v>
      </c>
      <c r="C40" s="127" t="s">
        <v>85</v>
      </c>
      <c r="D40" s="39">
        <v>2.36</v>
      </c>
      <c r="E40" s="40"/>
      <c r="F40" s="40"/>
      <c r="G40" s="41"/>
      <c r="H40" s="41"/>
      <c r="I40" s="41"/>
      <c r="J40" s="41">
        <f t="shared" si="0"/>
        <v>2.36</v>
      </c>
      <c r="K40" s="42">
        <f t="shared" si="1"/>
        <v>2.36</v>
      </c>
    </row>
    <row r="41" spans="1:11" s="38" customFormat="1" ht="30" customHeight="1" x14ac:dyDescent="0.2">
      <c r="A41" s="131">
        <v>40</v>
      </c>
      <c r="B41" s="127">
        <v>205</v>
      </c>
      <c r="C41" s="127" t="s">
        <v>86</v>
      </c>
      <c r="D41" s="39"/>
      <c r="E41" s="40"/>
      <c r="F41" s="40"/>
      <c r="G41" s="41">
        <v>2.4900000000000002</v>
      </c>
      <c r="H41" s="41"/>
      <c r="I41" s="41"/>
      <c r="J41" s="41">
        <f t="shared" si="0"/>
        <v>2.4900000000000002</v>
      </c>
      <c r="K41" s="42">
        <f t="shared" si="1"/>
        <v>2.4900000000000002</v>
      </c>
    </row>
    <row r="42" spans="1:11" s="38" customFormat="1" ht="30" customHeight="1" x14ac:dyDescent="0.2">
      <c r="A42" s="131">
        <v>41</v>
      </c>
      <c r="B42" s="127">
        <v>220</v>
      </c>
      <c r="C42" s="127" t="s">
        <v>87</v>
      </c>
      <c r="D42" s="39">
        <v>11.43</v>
      </c>
      <c r="E42" s="40"/>
      <c r="F42" s="40"/>
      <c r="G42" s="41"/>
      <c r="H42" s="41"/>
      <c r="I42" s="41"/>
      <c r="J42" s="41">
        <f t="shared" si="0"/>
        <v>11.43</v>
      </c>
      <c r="K42" s="42">
        <f t="shared" si="1"/>
        <v>11.43</v>
      </c>
    </row>
    <row r="43" spans="1:11" s="38" customFormat="1" ht="30" customHeight="1" x14ac:dyDescent="0.2">
      <c r="A43" s="131">
        <v>42</v>
      </c>
      <c r="B43" s="127">
        <v>205</v>
      </c>
      <c r="C43" s="127" t="s">
        <v>88</v>
      </c>
      <c r="D43" s="39">
        <v>2.74</v>
      </c>
      <c r="E43" s="40"/>
      <c r="F43" s="40"/>
      <c r="G43" s="41"/>
      <c r="H43" s="41"/>
      <c r="I43" s="41"/>
      <c r="J43" s="41">
        <f t="shared" si="0"/>
        <v>2.74</v>
      </c>
      <c r="K43" s="42">
        <f t="shared" si="1"/>
        <v>2.74</v>
      </c>
    </row>
    <row r="44" spans="1:11" s="38" customFormat="1" ht="30" customHeight="1" x14ac:dyDescent="0.2">
      <c r="A44" s="131">
        <v>43</v>
      </c>
      <c r="B44" s="127">
        <v>275</v>
      </c>
      <c r="C44" s="127" t="s">
        <v>89</v>
      </c>
      <c r="D44" s="39"/>
      <c r="E44" s="40"/>
      <c r="F44" s="40"/>
      <c r="G44" s="41">
        <v>3.99</v>
      </c>
      <c r="H44" s="41"/>
      <c r="I44" s="41"/>
      <c r="J44" s="41">
        <f t="shared" si="0"/>
        <v>3.99</v>
      </c>
      <c r="K44" s="42">
        <f t="shared" si="1"/>
        <v>3.99</v>
      </c>
    </row>
    <row r="45" spans="1:11" s="38" customFormat="1" ht="30" customHeight="1" x14ac:dyDescent="0.2">
      <c r="A45" s="131">
        <v>44</v>
      </c>
      <c r="B45" s="127">
        <v>145</v>
      </c>
      <c r="C45" s="130" t="s">
        <v>90</v>
      </c>
      <c r="D45" s="39"/>
      <c r="E45" s="40"/>
      <c r="F45" s="40"/>
      <c r="G45" s="41">
        <v>1.99</v>
      </c>
      <c r="H45" s="41"/>
      <c r="I45" s="41"/>
      <c r="J45" s="41">
        <f t="shared" si="0"/>
        <v>1.99</v>
      </c>
      <c r="K45" s="42">
        <f t="shared" si="1"/>
        <v>1.99</v>
      </c>
    </row>
    <row r="46" spans="1:11" s="38" customFormat="1" ht="30" customHeight="1" x14ac:dyDescent="0.2">
      <c r="A46" s="131">
        <v>45</v>
      </c>
      <c r="B46" s="127">
        <v>145</v>
      </c>
      <c r="C46" s="130" t="s">
        <v>91</v>
      </c>
      <c r="D46" s="39"/>
      <c r="E46" s="40"/>
      <c r="F46" s="40"/>
      <c r="G46" s="41">
        <v>5.29</v>
      </c>
      <c r="H46" s="41"/>
      <c r="I46" s="41"/>
      <c r="J46" s="41">
        <f t="shared" si="0"/>
        <v>5.29</v>
      </c>
      <c r="K46" s="42">
        <f t="shared" si="1"/>
        <v>5.29</v>
      </c>
    </row>
    <row r="47" spans="1:11" s="38" customFormat="1" ht="30" customHeight="1" x14ac:dyDescent="0.2">
      <c r="A47" s="131">
        <v>46</v>
      </c>
      <c r="B47" s="127">
        <v>145</v>
      </c>
      <c r="C47" s="130" t="s">
        <v>92</v>
      </c>
      <c r="D47" s="39"/>
      <c r="E47" s="40"/>
      <c r="F47" s="40"/>
      <c r="G47" s="41"/>
      <c r="H47" s="41"/>
      <c r="I47" s="41"/>
      <c r="J47" s="41" t="e">
        <f t="shared" si="0"/>
        <v>#NUM!</v>
      </c>
      <c r="K47" s="42" t="e">
        <f t="shared" si="1"/>
        <v>#DIV/0!</v>
      </c>
    </row>
    <row r="48" spans="1:11" s="38" customFormat="1" ht="40.5" customHeight="1" x14ac:dyDescent="0.2">
      <c r="A48" s="131">
        <v>47</v>
      </c>
      <c r="B48" s="127">
        <v>225</v>
      </c>
      <c r="C48" s="127" t="s">
        <v>93</v>
      </c>
      <c r="D48" s="39"/>
      <c r="E48" s="40"/>
      <c r="F48" s="40">
        <v>6</v>
      </c>
      <c r="G48" s="41"/>
      <c r="H48" s="41"/>
      <c r="I48" s="41"/>
      <c r="J48" s="41">
        <f t="shared" si="0"/>
        <v>6</v>
      </c>
      <c r="K48" s="42">
        <f t="shared" si="1"/>
        <v>6</v>
      </c>
    </row>
    <row r="49" spans="1:11" s="38" customFormat="1" ht="30" customHeight="1" x14ac:dyDescent="0.2">
      <c r="A49" s="131">
        <v>48</v>
      </c>
      <c r="B49" s="127">
        <v>285</v>
      </c>
      <c r="C49" s="127" t="s">
        <v>94</v>
      </c>
      <c r="D49" s="39">
        <v>10.18</v>
      </c>
      <c r="E49" s="40"/>
      <c r="F49" s="40">
        <v>11.99</v>
      </c>
      <c r="G49" s="41"/>
      <c r="H49" s="41"/>
      <c r="I49" s="41"/>
      <c r="J49" s="41">
        <f t="shared" si="0"/>
        <v>11.085000000000001</v>
      </c>
      <c r="K49" s="42">
        <f t="shared" si="1"/>
        <v>11.085000000000001</v>
      </c>
    </row>
    <row r="50" spans="1:11" s="38" customFormat="1" ht="38.25" customHeight="1" x14ac:dyDescent="0.2">
      <c r="A50" s="131">
        <v>49</v>
      </c>
      <c r="B50" s="127">
        <v>300</v>
      </c>
      <c r="C50" s="127" t="s">
        <v>95</v>
      </c>
      <c r="D50" s="39"/>
      <c r="E50" s="40"/>
      <c r="F50" s="40"/>
      <c r="G50" s="41"/>
      <c r="H50" s="41"/>
      <c r="I50" s="41"/>
      <c r="J50" s="41" t="e">
        <f t="shared" si="0"/>
        <v>#NUM!</v>
      </c>
      <c r="K50" s="42" t="e">
        <f t="shared" si="1"/>
        <v>#DIV/0!</v>
      </c>
    </row>
    <row r="51" spans="1:11" s="38" customFormat="1" ht="30" customHeight="1" x14ac:dyDescent="0.2">
      <c r="A51" s="131">
        <v>50</v>
      </c>
      <c r="B51" s="132">
        <v>1050</v>
      </c>
      <c r="C51" s="127" t="s">
        <v>96</v>
      </c>
      <c r="D51" s="39"/>
      <c r="E51" s="40"/>
      <c r="F51" s="41">
        <v>1.99</v>
      </c>
      <c r="G51" s="152"/>
      <c r="H51" s="153"/>
      <c r="I51" s="153"/>
      <c r="J51" s="41">
        <f t="shared" si="0"/>
        <v>1.99</v>
      </c>
      <c r="K51" s="42">
        <f t="shared" si="1"/>
        <v>1.99</v>
      </c>
    </row>
    <row r="52" spans="1:11" s="38" customFormat="1" ht="44.25" customHeight="1" x14ac:dyDescent="0.2">
      <c r="A52" s="131">
        <v>51</v>
      </c>
      <c r="B52" s="132">
        <v>1250</v>
      </c>
      <c r="C52" s="127" t="s">
        <v>97</v>
      </c>
      <c r="D52" s="39">
        <v>6.76</v>
      </c>
      <c r="E52" s="40"/>
      <c r="F52" s="40"/>
      <c r="G52" s="41"/>
      <c r="H52" s="41"/>
      <c r="I52" s="41"/>
      <c r="J52" s="41">
        <f t="shared" si="0"/>
        <v>6.76</v>
      </c>
      <c r="K52" s="42">
        <f t="shared" si="1"/>
        <v>6.76</v>
      </c>
    </row>
    <row r="53" spans="1:11" s="38" customFormat="1" ht="53.25" customHeight="1" x14ac:dyDescent="0.2">
      <c r="A53" s="131">
        <v>52</v>
      </c>
      <c r="B53" s="132">
        <v>1700</v>
      </c>
      <c r="C53" s="127" t="s">
        <v>98</v>
      </c>
      <c r="D53" s="39"/>
      <c r="E53" s="40"/>
      <c r="F53" s="40"/>
      <c r="G53" s="41">
        <v>25</v>
      </c>
      <c r="H53" s="41"/>
      <c r="I53" s="41"/>
      <c r="J53" s="41">
        <f t="shared" si="0"/>
        <v>25</v>
      </c>
      <c r="K53" s="42">
        <f t="shared" si="1"/>
        <v>25</v>
      </c>
    </row>
    <row r="54" spans="1:11" s="38" customFormat="1" ht="48" customHeight="1" x14ac:dyDescent="0.2">
      <c r="A54" s="131">
        <v>53</v>
      </c>
      <c r="B54" s="132">
        <v>2700</v>
      </c>
      <c r="C54" s="127" t="s">
        <v>99</v>
      </c>
      <c r="D54" s="39"/>
      <c r="E54" s="40"/>
      <c r="F54" s="40">
        <v>8.99</v>
      </c>
      <c r="G54" s="41"/>
      <c r="H54" s="41"/>
      <c r="I54" s="41"/>
      <c r="J54" s="41">
        <f t="shared" si="0"/>
        <v>8.99</v>
      </c>
      <c r="K54" s="42">
        <f t="shared" si="1"/>
        <v>8.99</v>
      </c>
    </row>
    <row r="55" spans="1:11" s="38" customFormat="1" ht="30" customHeight="1" x14ac:dyDescent="0.2">
      <c r="A55" s="131">
        <v>54</v>
      </c>
      <c r="B55" s="127">
        <v>100</v>
      </c>
      <c r="C55" s="127" t="s">
        <v>100</v>
      </c>
      <c r="D55" s="39"/>
      <c r="E55" s="40"/>
      <c r="F55" s="40"/>
      <c r="G55" s="41"/>
      <c r="H55" s="41"/>
      <c r="I55" s="41"/>
      <c r="J55" s="41" t="e">
        <f t="shared" si="0"/>
        <v>#NUM!</v>
      </c>
      <c r="K55" s="42" t="e">
        <f t="shared" si="1"/>
        <v>#DIV/0!</v>
      </c>
    </row>
    <row r="56" spans="1:11" s="38" customFormat="1" ht="30" customHeight="1" x14ac:dyDescent="0.2">
      <c r="A56" s="131">
        <v>55</v>
      </c>
      <c r="B56" s="127">
        <v>100</v>
      </c>
      <c r="C56" s="127" t="s">
        <v>101</v>
      </c>
      <c r="D56" s="39">
        <v>4.32</v>
      </c>
      <c r="E56" s="40"/>
      <c r="F56" s="40"/>
      <c r="G56" s="41"/>
      <c r="H56" s="41"/>
      <c r="I56" s="41"/>
      <c r="J56" s="41">
        <f t="shared" si="0"/>
        <v>4.32</v>
      </c>
      <c r="K56" s="42">
        <f t="shared" si="1"/>
        <v>4.32</v>
      </c>
    </row>
    <row r="57" spans="1:11" s="38" customFormat="1" ht="50.25" customHeight="1" x14ac:dyDescent="0.2">
      <c r="A57" s="131">
        <v>56</v>
      </c>
      <c r="B57" s="127">
        <v>330</v>
      </c>
      <c r="C57" s="127" t="s">
        <v>102</v>
      </c>
      <c r="D57" s="39">
        <v>4.71</v>
      </c>
      <c r="E57" s="40">
        <v>6.24</v>
      </c>
      <c r="F57" s="40"/>
      <c r="G57" s="41"/>
      <c r="H57" s="41"/>
      <c r="I57" s="41"/>
      <c r="J57" s="41">
        <f t="shared" si="0"/>
        <v>5.4749999999999996</v>
      </c>
      <c r="K57" s="42">
        <f t="shared" si="1"/>
        <v>5.4749999999999996</v>
      </c>
    </row>
    <row r="58" spans="1:11" s="38" customFormat="1" ht="50.25" customHeight="1" x14ac:dyDescent="0.2">
      <c r="A58" s="131">
        <v>57</v>
      </c>
      <c r="B58" s="127">
        <v>330</v>
      </c>
      <c r="C58" s="127" t="s">
        <v>103</v>
      </c>
      <c r="D58" s="39">
        <v>5.07</v>
      </c>
      <c r="E58" s="40"/>
      <c r="F58" s="40"/>
      <c r="G58" s="41"/>
      <c r="H58" s="41"/>
      <c r="I58" s="41"/>
      <c r="J58" s="41">
        <f t="shared" si="0"/>
        <v>5.07</v>
      </c>
      <c r="K58" s="42">
        <f t="shared" si="1"/>
        <v>5.07</v>
      </c>
    </row>
    <row r="59" spans="1:11" s="38" customFormat="1" ht="39.75" customHeight="1" x14ac:dyDescent="0.2">
      <c r="A59" s="131">
        <v>58</v>
      </c>
      <c r="B59" s="127">
        <v>400</v>
      </c>
      <c r="C59" s="127" t="s">
        <v>104</v>
      </c>
      <c r="D59" s="39"/>
      <c r="E59" s="40"/>
      <c r="F59" s="40"/>
      <c r="G59" s="41"/>
      <c r="H59" s="41">
        <v>104.42</v>
      </c>
      <c r="I59" s="41"/>
      <c r="J59" s="41">
        <f t="shared" si="0"/>
        <v>104.42</v>
      </c>
      <c r="K59" s="42">
        <f t="shared" si="1"/>
        <v>104.42</v>
      </c>
    </row>
    <row r="60" spans="1:11" s="38" customFormat="1" ht="51" customHeight="1" x14ac:dyDescent="0.2">
      <c r="A60" s="131">
        <v>59</v>
      </c>
      <c r="B60" s="127">
        <v>425</v>
      </c>
      <c r="C60" s="127" t="s">
        <v>105</v>
      </c>
      <c r="D60" s="39">
        <v>19.2</v>
      </c>
      <c r="E60" s="40"/>
      <c r="F60" s="40"/>
      <c r="G60" s="41"/>
      <c r="H60" s="41"/>
      <c r="I60" s="41"/>
      <c r="J60" s="41">
        <f t="shared" si="0"/>
        <v>19.2</v>
      </c>
      <c r="K60" s="42">
        <f t="shared" si="1"/>
        <v>19.2</v>
      </c>
    </row>
    <row r="61" spans="1:11" s="38" customFormat="1" ht="46.5" customHeight="1" x14ac:dyDescent="0.2">
      <c r="A61" s="131">
        <v>60</v>
      </c>
      <c r="B61" s="127">
        <v>420</v>
      </c>
      <c r="C61" s="127" t="s">
        <v>106</v>
      </c>
      <c r="D61" s="39">
        <v>5.07</v>
      </c>
      <c r="E61" s="40"/>
      <c r="F61" s="40"/>
      <c r="G61" s="41"/>
      <c r="H61" s="41"/>
      <c r="I61" s="41"/>
      <c r="J61" s="41">
        <f t="shared" si="0"/>
        <v>5.07</v>
      </c>
      <c r="K61" s="42">
        <f t="shared" si="1"/>
        <v>5.07</v>
      </c>
    </row>
    <row r="62" spans="1:11" s="38" customFormat="1" ht="36.75" customHeight="1" x14ac:dyDescent="0.2">
      <c r="A62" s="131">
        <v>61</v>
      </c>
      <c r="B62" s="127">
        <v>320</v>
      </c>
      <c r="C62" s="127" t="s">
        <v>107</v>
      </c>
      <c r="D62" s="39">
        <v>4.5</v>
      </c>
      <c r="E62" s="40"/>
      <c r="F62" s="40"/>
      <c r="G62" s="41"/>
      <c r="H62" s="41"/>
      <c r="I62" s="41"/>
      <c r="J62" s="41">
        <f t="shared" si="0"/>
        <v>4.5</v>
      </c>
      <c r="K62" s="42">
        <f t="shared" si="1"/>
        <v>4.5</v>
      </c>
    </row>
    <row r="63" spans="1:11" s="38" customFormat="1" ht="75" customHeight="1" x14ac:dyDescent="0.2">
      <c r="A63" s="131">
        <v>62</v>
      </c>
      <c r="B63" s="127">
        <v>100</v>
      </c>
      <c r="C63" s="127" t="s">
        <v>108</v>
      </c>
      <c r="D63" s="39"/>
      <c r="E63" s="40"/>
      <c r="F63" s="40"/>
      <c r="G63" s="41"/>
      <c r="H63" s="41"/>
      <c r="I63" s="41">
        <v>475</v>
      </c>
      <c r="J63" s="41">
        <f>MEDIAN(D63:I63)</f>
        <v>475</v>
      </c>
      <c r="K63" s="42">
        <f>AVERAGE(D63:I63)</f>
        <v>475</v>
      </c>
    </row>
    <row r="64" spans="1:11" s="38" customFormat="1" ht="30" customHeight="1" x14ac:dyDescent="0.2">
      <c r="A64" s="131">
        <v>63</v>
      </c>
      <c r="B64" s="127">
        <v>440</v>
      </c>
      <c r="C64" s="127" t="s">
        <v>109</v>
      </c>
      <c r="D64" s="39">
        <v>2.88</v>
      </c>
      <c r="E64" s="40"/>
      <c r="F64" s="40"/>
      <c r="G64" s="41"/>
      <c r="H64" s="41"/>
      <c r="I64" s="41"/>
      <c r="J64" s="41">
        <f t="shared" si="0"/>
        <v>2.88</v>
      </c>
      <c r="K64" s="42">
        <f t="shared" si="1"/>
        <v>2.88</v>
      </c>
    </row>
    <row r="65" spans="1:11" s="38" customFormat="1" ht="60" customHeight="1" x14ac:dyDescent="0.2">
      <c r="A65" s="131">
        <v>64</v>
      </c>
      <c r="B65" s="127">
        <v>425</v>
      </c>
      <c r="C65" s="130" t="s">
        <v>110</v>
      </c>
      <c r="D65" s="39">
        <v>1.24</v>
      </c>
      <c r="E65" s="40">
        <v>0.89</v>
      </c>
      <c r="F65" s="40"/>
      <c r="G65" s="41"/>
      <c r="H65" s="41"/>
      <c r="I65" s="41"/>
      <c r="J65" s="41">
        <f t="shared" si="0"/>
        <v>1.0649999999999999</v>
      </c>
      <c r="K65" s="42">
        <f t="shared" si="1"/>
        <v>1.0649999999999999</v>
      </c>
    </row>
    <row r="66" spans="1:11" s="38" customFormat="1" ht="30" customHeight="1" x14ac:dyDescent="0.2">
      <c r="A66" s="131">
        <v>65</v>
      </c>
      <c r="B66" s="127">
        <v>500</v>
      </c>
      <c r="C66" s="127" t="s">
        <v>111</v>
      </c>
      <c r="D66" s="39"/>
      <c r="E66" s="40"/>
      <c r="F66" s="40">
        <v>7.99</v>
      </c>
      <c r="G66" s="41"/>
      <c r="H66" s="41"/>
      <c r="I66" s="41"/>
      <c r="J66" s="41">
        <f t="shared" si="0"/>
        <v>7.99</v>
      </c>
      <c r="K66" s="42">
        <f t="shared" si="1"/>
        <v>7.99</v>
      </c>
    </row>
    <row r="67" spans="1:11" s="38" customFormat="1" ht="30" customHeight="1" x14ac:dyDescent="0.2">
      <c r="A67" s="131">
        <v>66</v>
      </c>
      <c r="B67" s="127">
        <v>500</v>
      </c>
      <c r="C67" s="127" t="s">
        <v>112</v>
      </c>
      <c r="D67" s="39"/>
      <c r="E67" s="40"/>
      <c r="F67" s="40"/>
      <c r="G67" s="41"/>
      <c r="H67" s="41"/>
      <c r="I67" s="41"/>
      <c r="J67" s="41" t="e">
        <f t="shared" ref="J67:J128" si="2">MEDIAN(D67:H67)</f>
        <v>#NUM!</v>
      </c>
      <c r="K67" s="42" t="e">
        <f t="shared" ref="K67:K128" si="3">AVERAGE(D67:H67)</f>
        <v>#DIV/0!</v>
      </c>
    </row>
    <row r="68" spans="1:11" s="38" customFormat="1" ht="30" customHeight="1" x14ac:dyDescent="0.2">
      <c r="A68" s="131">
        <v>67</v>
      </c>
      <c r="B68" s="127">
        <v>500</v>
      </c>
      <c r="C68" s="127" t="s">
        <v>113</v>
      </c>
      <c r="D68" s="39"/>
      <c r="E68" s="40"/>
      <c r="F68" s="40">
        <v>2.99</v>
      </c>
      <c r="G68" s="41"/>
      <c r="H68" s="41"/>
      <c r="I68" s="41"/>
      <c r="J68" s="41">
        <f t="shared" si="2"/>
        <v>2.99</v>
      </c>
      <c r="K68" s="42">
        <f t="shared" si="3"/>
        <v>2.99</v>
      </c>
    </row>
    <row r="69" spans="1:11" s="38" customFormat="1" ht="30" customHeight="1" x14ac:dyDescent="0.2">
      <c r="A69" s="131">
        <v>68</v>
      </c>
      <c r="B69" s="127">
        <v>830</v>
      </c>
      <c r="C69" s="127" t="s">
        <v>114</v>
      </c>
      <c r="D69" s="39"/>
      <c r="E69" s="40"/>
      <c r="F69" s="40">
        <v>2.39</v>
      </c>
      <c r="G69" s="41"/>
      <c r="H69" s="41"/>
      <c r="I69" s="41"/>
      <c r="J69" s="41">
        <f t="shared" si="2"/>
        <v>2.39</v>
      </c>
      <c r="K69" s="42">
        <f t="shared" si="3"/>
        <v>2.39</v>
      </c>
    </row>
    <row r="70" spans="1:11" s="38" customFormat="1" ht="30" customHeight="1" x14ac:dyDescent="0.2">
      <c r="A70" s="131">
        <v>69</v>
      </c>
      <c r="B70" s="127">
        <v>800</v>
      </c>
      <c r="C70" s="127" t="s">
        <v>115</v>
      </c>
      <c r="D70" s="39"/>
      <c r="E70" s="40"/>
      <c r="F70" s="40">
        <v>7.99</v>
      </c>
      <c r="G70" s="41"/>
      <c r="H70" s="41"/>
      <c r="I70" s="41"/>
      <c r="J70" s="41">
        <f t="shared" si="2"/>
        <v>7.99</v>
      </c>
      <c r="K70" s="42">
        <f t="shared" si="3"/>
        <v>7.99</v>
      </c>
    </row>
    <row r="71" spans="1:11" s="38" customFormat="1" ht="30" customHeight="1" x14ac:dyDescent="0.2">
      <c r="A71" s="131">
        <v>70</v>
      </c>
      <c r="B71" s="127">
        <v>800</v>
      </c>
      <c r="C71" s="127" t="s">
        <v>116</v>
      </c>
      <c r="D71" s="39"/>
      <c r="E71" s="40"/>
      <c r="F71" s="40">
        <v>2.38</v>
      </c>
      <c r="G71" s="41"/>
      <c r="H71" s="41"/>
      <c r="I71" s="41"/>
      <c r="J71" s="41">
        <f t="shared" si="2"/>
        <v>2.38</v>
      </c>
      <c r="K71" s="42">
        <f t="shared" si="3"/>
        <v>2.38</v>
      </c>
    </row>
    <row r="72" spans="1:11" s="38" customFormat="1" ht="30" customHeight="1" x14ac:dyDescent="0.2">
      <c r="A72" s="49">
        <v>71</v>
      </c>
      <c r="B72" s="127">
        <v>440</v>
      </c>
      <c r="C72" s="127" t="s">
        <v>117</v>
      </c>
      <c r="D72" s="39"/>
      <c r="E72" s="40"/>
      <c r="F72" s="40">
        <v>7.99</v>
      </c>
      <c r="G72" s="41"/>
      <c r="H72" s="41"/>
      <c r="I72" s="41"/>
      <c r="J72" s="41">
        <f t="shared" si="2"/>
        <v>7.99</v>
      </c>
      <c r="K72" s="42">
        <f t="shared" si="3"/>
        <v>7.99</v>
      </c>
    </row>
    <row r="73" spans="1:11" s="38" customFormat="1" ht="30" customHeight="1" x14ac:dyDescent="0.2">
      <c r="A73" s="49">
        <v>72</v>
      </c>
      <c r="B73" s="127">
        <v>440</v>
      </c>
      <c r="C73" s="127" t="s">
        <v>118</v>
      </c>
      <c r="D73" s="39"/>
      <c r="E73" s="40"/>
      <c r="F73" s="40">
        <v>4.78</v>
      </c>
      <c r="G73" s="41"/>
      <c r="H73" s="41"/>
      <c r="I73" s="41"/>
      <c r="J73" s="41">
        <f t="shared" si="2"/>
        <v>4.78</v>
      </c>
      <c r="K73" s="42">
        <f t="shared" si="3"/>
        <v>4.78</v>
      </c>
    </row>
    <row r="74" spans="1:11" s="38" customFormat="1" ht="59.25" customHeight="1" x14ac:dyDescent="0.2">
      <c r="A74" s="49">
        <v>73</v>
      </c>
      <c r="B74" s="132">
        <v>1620</v>
      </c>
      <c r="C74" s="127" t="s">
        <v>119</v>
      </c>
      <c r="D74" s="39"/>
      <c r="E74" s="40"/>
      <c r="F74" s="40">
        <v>23.99</v>
      </c>
      <c r="G74" s="41"/>
      <c r="H74" s="41"/>
      <c r="I74" s="41"/>
      <c r="J74" s="41">
        <f t="shared" si="2"/>
        <v>23.99</v>
      </c>
      <c r="K74" s="42">
        <f t="shared" si="3"/>
        <v>23.99</v>
      </c>
    </row>
    <row r="75" spans="1:11" s="38" customFormat="1" ht="30" customHeight="1" x14ac:dyDescent="0.2">
      <c r="A75" s="49">
        <v>74</v>
      </c>
      <c r="B75" s="127">
        <v>640</v>
      </c>
      <c r="C75" s="127" t="s">
        <v>120</v>
      </c>
      <c r="D75" s="39"/>
      <c r="E75" s="40"/>
      <c r="F75" s="40">
        <v>1.19</v>
      </c>
      <c r="G75" s="41"/>
      <c r="H75" s="41"/>
      <c r="I75" s="41"/>
      <c r="J75" s="41">
        <f t="shared" si="2"/>
        <v>1.19</v>
      </c>
      <c r="K75" s="42">
        <f t="shared" si="3"/>
        <v>1.19</v>
      </c>
    </row>
    <row r="76" spans="1:11" s="38" customFormat="1" ht="30" customHeight="1" x14ac:dyDescent="0.2">
      <c r="A76" s="49">
        <v>75</v>
      </c>
      <c r="B76" s="127">
        <v>500</v>
      </c>
      <c r="C76" s="127" t="s">
        <v>121</v>
      </c>
      <c r="D76" s="39">
        <v>1.02</v>
      </c>
      <c r="E76" s="40">
        <v>1.06</v>
      </c>
      <c r="F76" s="40"/>
      <c r="G76" s="41"/>
      <c r="H76" s="41"/>
      <c r="I76" s="41"/>
      <c r="J76" s="41">
        <f t="shared" si="2"/>
        <v>1.04</v>
      </c>
      <c r="K76" s="42">
        <f t="shared" si="3"/>
        <v>1.04</v>
      </c>
    </row>
    <row r="77" spans="1:11" s="38" customFormat="1" ht="41.25" customHeight="1" x14ac:dyDescent="0.2">
      <c r="A77" s="131">
        <v>76</v>
      </c>
      <c r="B77" s="127">
        <v>50</v>
      </c>
      <c r="C77" s="127" t="s">
        <v>122</v>
      </c>
      <c r="D77" s="39">
        <v>11.18</v>
      </c>
      <c r="E77" s="40"/>
      <c r="F77" s="40"/>
      <c r="G77" s="41"/>
      <c r="H77" s="41"/>
      <c r="I77" s="41"/>
      <c r="J77" s="41">
        <f t="shared" si="2"/>
        <v>11.18</v>
      </c>
      <c r="K77" s="42">
        <f t="shared" si="3"/>
        <v>11.18</v>
      </c>
    </row>
    <row r="78" spans="1:11" s="38" customFormat="1" ht="56.25" customHeight="1" x14ac:dyDescent="0.2">
      <c r="A78" s="131">
        <v>77</v>
      </c>
      <c r="B78" s="127">
        <v>50</v>
      </c>
      <c r="C78" s="127" t="s">
        <v>123</v>
      </c>
      <c r="D78" s="39">
        <v>6.04</v>
      </c>
      <c r="E78" s="40"/>
      <c r="F78" s="40"/>
      <c r="G78" s="41"/>
      <c r="H78" s="41"/>
      <c r="I78" s="41"/>
      <c r="J78" s="41">
        <f t="shared" si="2"/>
        <v>6.04</v>
      </c>
      <c r="K78" s="42">
        <f t="shared" si="3"/>
        <v>6.04</v>
      </c>
    </row>
    <row r="79" spans="1:11" s="38" customFormat="1" ht="46.5" customHeight="1" x14ac:dyDescent="0.2">
      <c r="A79" s="131">
        <v>78</v>
      </c>
      <c r="B79" s="127">
        <v>500</v>
      </c>
      <c r="C79" s="127" t="s">
        <v>124</v>
      </c>
      <c r="D79" s="39">
        <v>5.16</v>
      </c>
      <c r="E79" s="40">
        <v>5.82</v>
      </c>
      <c r="F79" s="40"/>
      <c r="G79" s="41"/>
      <c r="H79" s="41"/>
      <c r="I79" s="41"/>
      <c r="J79" s="41">
        <f t="shared" si="2"/>
        <v>5.49</v>
      </c>
      <c r="K79" s="42">
        <f t="shared" si="3"/>
        <v>5.49</v>
      </c>
    </row>
    <row r="80" spans="1:11" s="38" customFormat="1" ht="30" customHeight="1" x14ac:dyDescent="0.2">
      <c r="A80" s="131">
        <v>79</v>
      </c>
      <c r="B80" s="127">
        <v>300</v>
      </c>
      <c r="C80" s="127" t="s">
        <v>125</v>
      </c>
      <c r="D80" s="39"/>
      <c r="E80" s="40"/>
      <c r="F80" s="40">
        <v>12.99</v>
      </c>
      <c r="G80" s="41"/>
      <c r="H80" s="41"/>
      <c r="I80" s="41"/>
      <c r="J80" s="41">
        <f t="shared" si="2"/>
        <v>12.99</v>
      </c>
      <c r="K80" s="42">
        <f t="shared" si="3"/>
        <v>12.99</v>
      </c>
    </row>
    <row r="81" spans="1:11" s="38" customFormat="1" ht="30" customHeight="1" x14ac:dyDescent="0.2">
      <c r="A81" s="131">
        <v>80</v>
      </c>
      <c r="B81" s="127">
        <v>720</v>
      </c>
      <c r="C81" s="127" t="s">
        <v>126</v>
      </c>
      <c r="D81" s="39"/>
      <c r="E81" s="40"/>
      <c r="F81" s="40"/>
      <c r="G81" s="41"/>
      <c r="H81" s="41"/>
      <c r="I81" s="41"/>
      <c r="J81" s="41" t="e">
        <f t="shared" si="2"/>
        <v>#NUM!</v>
      </c>
      <c r="K81" s="42" t="e">
        <f t="shared" si="3"/>
        <v>#DIV/0!</v>
      </c>
    </row>
    <row r="82" spans="1:11" s="38" customFormat="1" ht="30" customHeight="1" x14ac:dyDescent="0.2">
      <c r="A82" s="131">
        <v>81</v>
      </c>
      <c r="B82" s="132">
        <v>2120</v>
      </c>
      <c r="C82" s="127" t="s">
        <v>127</v>
      </c>
      <c r="D82" s="39">
        <v>7.63</v>
      </c>
      <c r="E82" s="40"/>
      <c r="F82" s="40"/>
      <c r="G82" s="41"/>
      <c r="H82" s="41"/>
      <c r="I82" s="41"/>
      <c r="J82" s="41">
        <f t="shared" si="2"/>
        <v>7.63</v>
      </c>
      <c r="K82" s="42">
        <f t="shared" si="3"/>
        <v>7.63</v>
      </c>
    </row>
    <row r="83" spans="1:11" s="38" customFormat="1" ht="69.75" customHeight="1" x14ac:dyDescent="0.2">
      <c r="A83" s="131">
        <v>82</v>
      </c>
      <c r="B83" s="132">
        <v>1620</v>
      </c>
      <c r="C83" s="127" t="s">
        <v>128</v>
      </c>
      <c r="D83" s="39">
        <v>5.96</v>
      </c>
      <c r="E83" s="40">
        <v>6.09</v>
      </c>
      <c r="F83" s="40"/>
      <c r="G83" s="41"/>
      <c r="H83" s="41"/>
      <c r="I83" s="41"/>
      <c r="J83" s="41">
        <f t="shared" si="2"/>
        <v>6.0250000000000004</v>
      </c>
      <c r="K83" s="42">
        <f t="shared" si="3"/>
        <v>6.0250000000000004</v>
      </c>
    </row>
    <row r="84" spans="1:11" s="38" customFormat="1" ht="30" customHeight="1" x14ac:dyDescent="0.2">
      <c r="A84" s="131">
        <v>83</v>
      </c>
      <c r="B84" s="132">
        <v>1040</v>
      </c>
      <c r="C84" s="127" t="s">
        <v>129</v>
      </c>
      <c r="D84" s="39">
        <v>5.68</v>
      </c>
      <c r="E84" s="40"/>
      <c r="F84" s="40"/>
      <c r="G84" s="41"/>
      <c r="H84" s="41"/>
      <c r="I84" s="41"/>
      <c r="J84" s="41">
        <f t="shared" si="2"/>
        <v>5.68</v>
      </c>
      <c r="K84" s="42">
        <f t="shared" si="3"/>
        <v>5.68</v>
      </c>
    </row>
    <row r="85" spans="1:11" s="38" customFormat="1" ht="30" customHeight="1" x14ac:dyDescent="0.2">
      <c r="A85" s="131">
        <v>84</v>
      </c>
      <c r="B85" s="132">
        <v>1150</v>
      </c>
      <c r="C85" s="127" t="s">
        <v>130</v>
      </c>
      <c r="D85" s="39"/>
      <c r="E85" s="40"/>
      <c r="F85" s="40"/>
      <c r="G85" s="41"/>
      <c r="H85" s="41"/>
      <c r="I85" s="41"/>
      <c r="J85" s="41" t="e">
        <f t="shared" si="2"/>
        <v>#NUM!</v>
      </c>
      <c r="K85" s="42" t="e">
        <f t="shared" si="3"/>
        <v>#DIV/0!</v>
      </c>
    </row>
    <row r="86" spans="1:11" s="38" customFormat="1" ht="159.75" customHeight="1" x14ac:dyDescent="0.2">
      <c r="A86" s="131">
        <v>85</v>
      </c>
      <c r="B86" s="132">
        <v>1000</v>
      </c>
      <c r="C86" s="130" t="s">
        <v>131</v>
      </c>
      <c r="D86" s="39">
        <v>71.88</v>
      </c>
      <c r="E86" s="40"/>
      <c r="F86" s="40"/>
      <c r="G86" s="41"/>
      <c r="H86" s="41"/>
      <c r="I86" s="41"/>
      <c r="J86" s="41">
        <f t="shared" si="2"/>
        <v>71.88</v>
      </c>
      <c r="K86" s="42">
        <f t="shared" si="3"/>
        <v>71.88</v>
      </c>
    </row>
    <row r="87" spans="1:11" s="38" customFormat="1" ht="30" customHeight="1" x14ac:dyDescent="0.2">
      <c r="A87" s="131">
        <v>86</v>
      </c>
      <c r="B87" s="132">
        <v>1120</v>
      </c>
      <c r="C87" s="127" t="s">
        <v>132</v>
      </c>
      <c r="D87" s="39">
        <v>3.09</v>
      </c>
      <c r="E87" s="40">
        <v>4.2699999999999996</v>
      </c>
      <c r="F87" s="40"/>
      <c r="G87" s="41"/>
      <c r="H87" s="41"/>
      <c r="I87" s="41"/>
      <c r="J87" s="41">
        <f t="shared" si="2"/>
        <v>3.6799999999999997</v>
      </c>
      <c r="K87" s="42">
        <f t="shared" si="3"/>
        <v>3.6799999999999997</v>
      </c>
    </row>
    <row r="88" spans="1:11" s="38" customFormat="1" ht="30" customHeight="1" x14ac:dyDescent="0.2">
      <c r="A88" s="131">
        <v>87</v>
      </c>
      <c r="B88" s="132">
        <v>1600</v>
      </c>
      <c r="C88" s="127" t="s">
        <v>133</v>
      </c>
      <c r="D88" s="39"/>
      <c r="E88" s="40"/>
      <c r="F88" s="40"/>
      <c r="G88" s="41"/>
      <c r="H88" s="41"/>
      <c r="I88" s="41"/>
      <c r="J88" s="41" t="e">
        <f t="shared" si="2"/>
        <v>#NUM!</v>
      </c>
      <c r="K88" s="42" t="e">
        <f t="shared" si="3"/>
        <v>#DIV/0!</v>
      </c>
    </row>
    <row r="89" spans="1:11" s="38" customFormat="1" ht="30" customHeight="1" x14ac:dyDescent="0.2">
      <c r="A89" s="131">
        <v>88</v>
      </c>
      <c r="B89" s="127">
        <v>250</v>
      </c>
      <c r="C89" s="127" t="s">
        <v>134</v>
      </c>
      <c r="D89" s="39"/>
      <c r="E89" s="40"/>
      <c r="F89" s="40"/>
      <c r="G89" s="41"/>
      <c r="H89" s="41"/>
      <c r="I89" s="41"/>
      <c r="J89" s="41" t="e">
        <f t="shared" si="2"/>
        <v>#NUM!</v>
      </c>
      <c r="K89" s="42" t="e">
        <f t="shared" si="3"/>
        <v>#DIV/0!</v>
      </c>
    </row>
    <row r="90" spans="1:11" s="38" customFormat="1" ht="51.75" customHeight="1" x14ac:dyDescent="0.2">
      <c r="A90" s="131">
        <v>89</v>
      </c>
      <c r="B90" s="127">
        <v>225</v>
      </c>
      <c r="C90" s="127" t="s">
        <v>135</v>
      </c>
      <c r="D90" s="39">
        <v>3.88</v>
      </c>
      <c r="E90" s="40">
        <v>4.33</v>
      </c>
      <c r="F90" s="40"/>
      <c r="G90" s="41"/>
      <c r="H90" s="41"/>
      <c r="I90" s="41"/>
      <c r="J90" s="41">
        <f t="shared" si="2"/>
        <v>4.1050000000000004</v>
      </c>
      <c r="K90" s="42">
        <f t="shared" si="3"/>
        <v>4.1050000000000004</v>
      </c>
    </row>
    <row r="91" spans="1:11" s="38" customFormat="1" ht="30" customHeight="1" x14ac:dyDescent="0.2">
      <c r="A91" s="131">
        <v>90</v>
      </c>
      <c r="B91" s="127">
        <v>480</v>
      </c>
      <c r="C91" s="127" t="s">
        <v>136</v>
      </c>
      <c r="D91" s="39"/>
      <c r="E91" s="40"/>
      <c r="F91" s="40">
        <v>2.4900000000000002</v>
      </c>
      <c r="G91" s="41"/>
      <c r="H91" s="41"/>
      <c r="I91" s="41"/>
      <c r="J91" s="41">
        <f t="shared" si="2"/>
        <v>2.4900000000000002</v>
      </c>
      <c r="K91" s="42">
        <f t="shared" si="3"/>
        <v>2.4900000000000002</v>
      </c>
    </row>
    <row r="92" spans="1:11" s="38" customFormat="1" ht="30" customHeight="1" x14ac:dyDescent="0.2">
      <c r="A92" s="131">
        <v>91</v>
      </c>
      <c r="B92" s="132">
        <v>1120</v>
      </c>
      <c r="C92" s="127" t="s">
        <v>137</v>
      </c>
      <c r="D92" s="39"/>
      <c r="E92" s="40"/>
      <c r="F92" s="40">
        <v>9.99</v>
      </c>
      <c r="G92" s="41"/>
      <c r="H92" s="41"/>
      <c r="I92" s="41"/>
      <c r="J92" s="41">
        <f t="shared" si="2"/>
        <v>9.99</v>
      </c>
      <c r="K92" s="42">
        <f t="shared" si="3"/>
        <v>9.99</v>
      </c>
    </row>
    <row r="93" spans="1:11" s="38" customFormat="1" ht="30" customHeight="1" x14ac:dyDescent="0.2">
      <c r="A93" s="131">
        <v>92</v>
      </c>
      <c r="B93" s="132">
        <v>2600</v>
      </c>
      <c r="C93" s="127" t="s">
        <v>138</v>
      </c>
      <c r="D93" s="39"/>
      <c r="E93" s="40"/>
      <c r="F93" s="40">
        <v>1.59</v>
      </c>
      <c r="G93" s="41"/>
      <c r="H93" s="41"/>
      <c r="I93" s="41"/>
      <c r="J93" s="41">
        <f t="shared" si="2"/>
        <v>1.59</v>
      </c>
      <c r="K93" s="42">
        <f t="shared" si="3"/>
        <v>1.59</v>
      </c>
    </row>
    <row r="94" spans="1:11" s="38" customFormat="1" ht="30" customHeight="1" x14ac:dyDescent="0.2">
      <c r="A94" s="131">
        <v>93</v>
      </c>
      <c r="B94" s="127">
        <v>660</v>
      </c>
      <c r="C94" s="127" t="s">
        <v>139</v>
      </c>
      <c r="D94" s="39">
        <v>7.51</v>
      </c>
      <c r="E94" s="40">
        <v>3.2</v>
      </c>
      <c r="F94" s="40"/>
      <c r="G94" s="41"/>
      <c r="H94" s="41"/>
      <c r="I94" s="41"/>
      <c r="J94" s="41">
        <f t="shared" si="2"/>
        <v>5.3550000000000004</v>
      </c>
      <c r="K94" s="42">
        <f t="shared" si="3"/>
        <v>5.3550000000000004</v>
      </c>
    </row>
    <row r="95" spans="1:11" s="38" customFormat="1" ht="30" customHeight="1" x14ac:dyDescent="0.2">
      <c r="A95" s="131">
        <v>94</v>
      </c>
      <c r="B95" s="132">
        <v>1050</v>
      </c>
      <c r="C95" s="127" t="s">
        <v>140</v>
      </c>
      <c r="D95" s="39"/>
      <c r="E95" s="40"/>
      <c r="F95" s="40"/>
      <c r="G95" s="41"/>
      <c r="H95" s="41"/>
      <c r="I95" s="41"/>
      <c r="J95" s="41" t="e">
        <f t="shared" si="2"/>
        <v>#NUM!</v>
      </c>
      <c r="K95" s="42" t="e">
        <f t="shared" si="3"/>
        <v>#DIV/0!</v>
      </c>
    </row>
    <row r="96" spans="1:11" s="38" customFormat="1" ht="30" customHeight="1" x14ac:dyDescent="0.2">
      <c r="A96" s="131">
        <v>95</v>
      </c>
      <c r="B96" s="132">
        <v>1200</v>
      </c>
      <c r="C96" s="127" t="s">
        <v>141</v>
      </c>
      <c r="D96" s="39"/>
      <c r="E96" s="40"/>
      <c r="F96" s="40">
        <v>8.99</v>
      </c>
      <c r="G96" s="41"/>
      <c r="H96" s="41"/>
      <c r="I96" s="41"/>
      <c r="J96" s="41">
        <f t="shared" si="2"/>
        <v>8.99</v>
      </c>
      <c r="K96" s="42">
        <f t="shared" si="3"/>
        <v>8.99</v>
      </c>
    </row>
    <row r="97" spans="1:11" s="38" customFormat="1" ht="30" customHeight="1" x14ac:dyDescent="0.2">
      <c r="A97" s="131">
        <v>96</v>
      </c>
      <c r="B97" s="127">
        <v>450</v>
      </c>
      <c r="C97" s="127" t="s">
        <v>142</v>
      </c>
      <c r="D97" s="39"/>
      <c r="E97" s="40"/>
      <c r="F97" s="40">
        <v>5.99</v>
      </c>
      <c r="G97" s="41"/>
      <c r="H97" s="41"/>
      <c r="I97" s="41"/>
      <c r="J97" s="41">
        <f t="shared" si="2"/>
        <v>5.99</v>
      </c>
      <c r="K97" s="42">
        <f t="shared" si="3"/>
        <v>5.99</v>
      </c>
    </row>
    <row r="98" spans="1:11" s="38" customFormat="1" ht="36.75" customHeight="1" x14ac:dyDescent="0.2">
      <c r="A98" s="131">
        <v>97</v>
      </c>
      <c r="B98" s="132">
        <v>1620</v>
      </c>
      <c r="C98" s="127" t="s">
        <v>143</v>
      </c>
      <c r="D98" s="39">
        <v>7.4</v>
      </c>
      <c r="E98" s="40">
        <v>6.42</v>
      </c>
      <c r="F98" s="40"/>
      <c r="G98" s="41"/>
      <c r="H98" s="41"/>
      <c r="I98" s="41"/>
      <c r="J98" s="41">
        <f t="shared" si="2"/>
        <v>6.91</v>
      </c>
      <c r="K98" s="42">
        <f t="shared" si="3"/>
        <v>6.91</v>
      </c>
    </row>
    <row r="99" spans="1:11" s="38" customFormat="1" ht="45.75" customHeight="1" x14ac:dyDescent="0.2">
      <c r="A99" s="131">
        <v>98</v>
      </c>
      <c r="B99" s="132">
        <v>1620</v>
      </c>
      <c r="C99" s="127" t="s">
        <v>144</v>
      </c>
      <c r="D99" s="39">
        <v>4.24</v>
      </c>
      <c r="E99" s="40">
        <v>4.99</v>
      </c>
      <c r="F99" s="40"/>
      <c r="G99" s="41"/>
      <c r="H99" s="41"/>
      <c r="I99" s="41"/>
      <c r="J99" s="41">
        <f t="shared" si="2"/>
        <v>4.6150000000000002</v>
      </c>
      <c r="K99" s="42">
        <f t="shared" si="3"/>
        <v>4.6150000000000002</v>
      </c>
    </row>
    <row r="100" spans="1:11" s="38" customFormat="1" ht="30" customHeight="1" x14ac:dyDescent="0.2">
      <c r="A100" s="131">
        <v>99</v>
      </c>
      <c r="B100" s="132">
        <v>1060</v>
      </c>
      <c r="C100" s="127" t="s">
        <v>145</v>
      </c>
      <c r="D100" s="39">
        <v>6.6</v>
      </c>
      <c r="E100" s="40">
        <v>7.21</v>
      </c>
      <c r="F100" s="40"/>
      <c r="G100" s="41"/>
      <c r="H100" s="41"/>
      <c r="I100" s="41"/>
      <c r="J100" s="41">
        <f t="shared" si="2"/>
        <v>6.9049999999999994</v>
      </c>
      <c r="K100" s="42">
        <f t="shared" si="3"/>
        <v>6.9049999999999994</v>
      </c>
    </row>
    <row r="101" spans="1:11" s="38" customFormat="1" ht="60" customHeight="1" x14ac:dyDescent="0.2">
      <c r="A101" s="131">
        <v>100</v>
      </c>
      <c r="B101" s="127">
        <v>700</v>
      </c>
      <c r="C101" s="127" t="s">
        <v>146</v>
      </c>
      <c r="D101" s="39">
        <v>5.43</v>
      </c>
      <c r="E101" s="40">
        <v>5.82</v>
      </c>
      <c r="F101" s="40"/>
      <c r="G101" s="41"/>
      <c r="H101" s="41"/>
      <c r="I101" s="41"/>
      <c r="J101" s="41">
        <f t="shared" si="2"/>
        <v>5.625</v>
      </c>
      <c r="K101" s="42">
        <f t="shared" si="3"/>
        <v>5.625</v>
      </c>
    </row>
    <row r="102" spans="1:11" s="38" customFormat="1" ht="30" customHeight="1" x14ac:dyDescent="0.2">
      <c r="A102" s="131">
        <v>101</v>
      </c>
      <c r="B102" s="132">
        <v>1900</v>
      </c>
      <c r="C102" s="127" t="s">
        <v>147</v>
      </c>
      <c r="D102" s="39">
        <v>4.93</v>
      </c>
      <c r="E102" s="40">
        <v>7.48</v>
      </c>
      <c r="F102" s="40"/>
      <c r="G102" s="41"/>
      <c r="H102" s="41"/>
      <c r="I102" s="41"/>
      <c r="J102" s="41">
        <f t="shared" si="2"/>
        <v>6.2050000000000001</v>
      </c>
      <c r="K102" s="42">
        <f t="shared" si="3"/>
        <v>6.2050000000000001</v>
      </c>
    </row>
    <row r="103" spans="1:11" s="38" customFormat="1" ht="40.5" customHeight="1" x14ac:dyDescent="0.2">
      <c r="A103" s="131">
        <v>102</v>
      </c>
      <c r="B103" s="132">
        <v>1015</v>
      </c>
      <c r="C103" s="127" t="s">
        <v>148</v>
      </c>
      <c r="D103" s="39"/>
      <c r="E103" s="40"/>
      <c r="F103" s="40"/>
      <c r="G103" s="41"/>
      <c r="H103" s="41"/>
      <c r="I103" s="41"/>
      <c r="J103" s="41" t="e">
        <f t="shared" si="2"/>
        <v>#NUM!</v>
      </c>
      <c r="K103" s="42" t="e">
        <f t="shared" si="3"/>
        <v>#DIV/0!</v>
      </c>
    </row>
    <row r="104" spans="1:11" s="38" customFormat="1" ht="36.75" customHeight="1" x14ac:dyDescent="0.2">
      <c r="A104" s="131">
        <v>103</v>
      </c>
      <c r="B104" s="132">
        <v>1050</v>
      </c>
      <c r="C104" s="127" t="s">
        <v>149</v>
      </c>
      <c r="D104" s="39">
        <v>4.26</v>
      </c>
      <c r="E104" s="40">
        <v>4.2</v>
      </c>
      <c r="F104" s="40"/>
      <c r="G104" s="41"/>
      <c r="H104" s="41"/>
      <c r="I104" s="41"/>
      <c r="J104" s="41">
        <f t="shared" si="2"/>
        <v>4.2300000000000004</v>
      </c>
      <c r="K104" s="42">
        <f t="shared" si="3"/>
        <v>4.2300000000000004</v>
      </c>
    </row>
    <row r="105" spans="1:11" s="38" customFormat="1" ht="32.25" customHeight="1" x14ac:dyDescent="0.2">
      <c r="A105" s="131">
        <v>104</v>
      </c>
      <c r="B105" s="132">
        <v>1525</v>
      </c>
      <c r="C105" s="127" t="s">
        <v>150</v>
      </c>
      <c r="D105" s="39">
        <v>4.99</v>
      </c>
      <c r="E105" s="40">
        <v>5.47</v>
      </c>
      <c r="F105" s="40"/>
      <c r="G105" s="41"/>
      <c r="H105" s="41"/>
      <c r="I105" s="41"/>
      <c r="J105" s="41">
        <f t="shared" si="2"/>
        <v>5.23</v>
      </c>
      <c r="K105" s="42">
        <f t="shared" si="3"/>
        <v>5.23</v>
      </c>
    </row>
    <row r="106" spans="1:11" s="38" customFormat="1" ht="41.25" customHeight="1" x14ac:dyDescent="0.2">
      <c r="A106" s="131">
        <v>105</v>
      </c>
      <c r="B106" s="132">
        <v>1580</v>
      </c>
      <c r="C106" s="127" t="s">
        <v>151</v>
      </c>
      <c r="D106" s="39">
        <v>6.6</v>
      </c>
      <c r="E106" s="40"/>
      <c r="F106" s="40"/>
      <c r="G106" s="41"/>
      <c r="H106" s="41"/>
      <c r="I106" s="41"/>
      <c r="J106" s="41">
        <f t="shared" si="2"/>
        <v>6.6</v>
      </c>
      <c r="K106" s="42">
        <f t="shared" si="3"/>
        <v>6.6</v>
      </c>
    </row>
    <row r="107" spans="1:11" s="38" customFormat="1" ht="30" customHeight="1" x14ac:dyDescent="0.2">
      <c r="A107" s="131">
        <v>106</v>
      </c>
      <c r="B107" s="132">
        <v>1512</v>
      </c>
      <c r="C107" s="127" t="s">
        <v>152</v>
      </c>
      <c r="D107" s="39"/>
      <c r="E107" s="40"/>
      <c r="F107" s="40">
        <v>17.989999999999998</v>
      </c>
      <c r="G107" s="41"/>
      <c r="H107" s="41"/>
      <c r="I107" s="41"/>
      <c r="J107" s="41">
        <f t="shared" si="2"/>
        <v>17.989999999999998</v>
      </c>
      <c r="K107" s="42">
        <f t="shared" si="3"/>
        <v>17.989999999999998</v>
      </c>
    </row>
    <row r="108" spans="1:11" s="38" customFormat="1" ht="50.25" customHeight="1" x14ac:dyDescent="0.2">
      <c r="A108" s="131">
        <v>107</v>
      </c>
      <c r="B108" s="132">
        <v>1250</v>
      </c>
      <c r="C108" s="127" t="s">
        <v>153</v>
      </c>
      <c r="D108" s="39"/>
      <c r="E108" s="40"/>
      <c r="F108" s="40">
        <v>4.99</v>
      </c>
      <c r="G108" s="41"/>
      <c r="H108" s="41"/>
      <c r="I108" s="41"/>
      <c r="J108" s="41">
        <f t="shared" si="2"/>
        <v>4.99</v>
      </c>
      <c r="K108" s="42">
        <f t="shared" si="3"/>
        <v>4.99</v>
      </c>
    </row>
    <row r="109" spans="1:11" s="38" customFormat="1" ht="30" customHeight="1" x14ac:dyDescent="0.2">
      <c r="A109" s="131">
        <v>108</v>
      </c>
      <c r="B109" s="132">
        <v>1000</v>
      </c>
      <c r="C109" s="127" t="s">
        <v>154</v>
      </c>
      <c r="D109" s="39">
        <v>8.49</v>
      </c>
      <c r="E109" s="40">
        <v>8.69</v>
      </c>
      <c r="F109" s="40"/>
      <c r="G109" s="41"/>
      <c r="H109" s="41"/>
      <c r="I109" s="41"/>
      <c r="J109" s="41">
        <f t="shared" si="2"/>
        <v>8.59</v>
      </c>
      <c r="K109" s="42">
        <f t="shared" si="3"/>
        <v>8.59</v>
      </c>
    </row>
    <row r="110" spans="1:11" s="38" customFormat="1" ht="53.25" customHeight="1" x14ac:dyDescent="0.2">
      <c r="A110" s="131">
        <v>109</v>
      </c>
      <c r="B110" s="132">
        <v>1050</v>
      </c>
      <c r="C110" s="127" t="s">
        <v>155</v>
      </c>
      <c r="D110" s="39"/>
      <c r="E110" s="40"/>
      <c r="F110" s="40"/>
      <c r="G110" s="41"/>
      <c r="H110" s="41"/>
      <c r="I110" s="41"/>
      <c r="J110" s="41" t="e">
        <f t="shared" si="2"/>
        <v>#NUM!</v>
      </c>
      <c r="K110" s="42" t="e">
        <f t="shared" si="3"/>
        <v>#DIV/0!</v>
      </c>
    </row>
    <row r="111" spans="1:11" s="38" customFormat="1" ht="30" customHeight="1" x14ac:dyDescent="0.2">
      <c r="A111" s="131">
        <v>110</v>
      </c>
      <c r="B111" s="127">
        <v>650</v>
      </c>
      <c r="C111" s="127" t="s">
        <v>156</v>
      </c>
      <c r="D111" s="39"/>
      <c r="E111" s="40"/>
      <c r="F111" s="40"/>
      <c r="G111" s="41"/>
      <c r="H111" s="41"/>
      <c r="I111" s="41"/>
      <c r="J111" s="41" t="e">
        <f t="shared" si="2"/>
        <v>#NUM!</v>
      </c>
      <c r="K111" s="42" t="e">
        <f t="shared" si="3"/>
        <v>#DIV/0!</v>
      </c>
    </row>
    <row r="112" spans="1:11" s="38" customFormat="1" ht="30" customHeight="1" x14ac:dyDescent="0.2">
      <c r="A112" s="131">
        <v>111</v>
      </c>
      <c r="B112" s="127">
        <v>650</v>
      </c>
      <c r="C112" s="127" t="s">
        <v>157</v>
      </c>
      <c r="D112" s="39"/>
      <c r="E112" s="40"/>
      <c r="F112" s="40"/>
      <c r="G112" s="41"/>
      <c r="H112" s="41"/>
      <c r="I112" s="41"/>
      <c r="J112" s="41" t="e">
        <f t="shared" si="2"/>
        <v>#NUM!</v>
      </c>
      <c r="K112" s="42" t="e">
        <f t="shared" si="3"/>
        <v>#DIV/0!</v>
      </c>
    </row>
    <row r="113" spans="1:11" s="38" customFormat="1" ht="117.75" customHeight="1" x14ac:dyDescent="0.2">
      <c r="A113" s="131">
        <v>112</v>
      </c>
      <c r="B113" s="127">
        <v>70</v>
      </c>
      <c r="C113" s="127" t="s">
        <v>158</v>
      </c>
      <c r="D113" s="39"/>
      <c r="E113" s="40"/>
      <c r="F113" s="40"/>
      <c r="G113" s="41"/>
      <c r="H113" s="41">
        <v>96.7</v>
      </c>
      <c r="I113" s="41"/>
      <c r="J113" s="41">
        <f t="shared" si="2"/>
        <v>96.7</v>
      </c>
      <c r="K113" s="42">
        <f t="shared" si="3"/>
        <v>96.7</v>
      </c>
    </row>
    <row r="114" spans="1:11" s="38" customFormat="1" ht="43.5" customHeight="1" x14ac:dyDescent="0.2">
      <c r="A114" s="131">
        <v>113</v>
      </c>
      <c r="B114" s="132">
        <v>1620</v>
      </c>
      <c r="C114" s="127" t="s">
        <v>159</v>
      </c>
      <c r="D114" s="39"/>
      <c r="E114" s="40"/>
      <c r="F114" s="40">
        <v>34.79</v>
      </c>
      <c r="G114" s="41"/>
      <c r="H114" s="41"/>
      <c r="I114" s="41"/>
      <c r="J114" s="41">
        <f t="shared" si="2"/>
        <v>34.79</v>
      </c>
      <c r="K114" s="42">
        <f t="shared" si="3"/>
        <v>34.79</v>
      </c>
    </row>
    <row r="115" spans="1:11" s="38" customFormat="1" ht="69.75" customHeight="1" x14ac:dyDescent="0.2">
      <c r="A115" s="131">
        <v>114</v>
      </c>
      <c r="B115" s="132">
        <v>1500</v>
      </c>
      <c r="C115" s="127" t="s">
        <v>160</v>
      </c>
      <c r="D115" s="39">
        <v>4.2300000000000004</v>
      </c>
      <c r="E115" s="40"/>
      <c r="F115" s="40"/>
      <c r="G115" s="41"/>
      <c r="H115" s="41"/>
      <c r="I115" s="41"/>
      <c r="J115" s="41">
        <f t="shared" si="2"/>
        <v>4.2300000000000004</v>
      </c>
      <c r="K115" s="42">
        <f t="shared" si="3"/>
        <v>4.2300000000000004</v>
      </c>
    </row>
    <row r="116" spans="1:11" s="38" customFormat="1" ht="54" customHeight="1" x14ac:dyDescent="0.2">
      <c r="A116" s="131">
        <v>115</v>
      </c>
      <c r="B116" s="132">
        <v>3000</v>
      </c>
      <c r="C116" s="127" t="s">
        <v>161</v>
      </c>
      <c r="D116" s="39">
        <v>5.42</v>
      </c>
      <c r="E116" s="40"/>
      <c r="F116" s="40">
        <v>4.58</v>
      </c>
      <c r="G116" s="41"/>
      <c r="H116" s="41"/>
      <c r="I116" s="41"/>
      <c r="J116" s="41">
        <f t="shared" si="2"/>
        <v>5</v>
      </c>
      <c r="K116" s="42">
        <f t="shared" si="3"/>
        <v>5</v>
      </c>
    </row>
    <row r="117" spans="1:11" s="38" customFormat="1" ht="48.75" customHeight="1" x14ac:dyDescent="0.2">
      <c r="A117" s="131">
        <v>116</v>
      </c>
      <c r="B117" s="132">
        <v>1600</v>
      </c>
      <c r="C117" s="127" t="s">
        <v>162</v>
      </c>
      <c r="D117" s="39"/>
      <c r="E117" s="40"/>
      <c r="F117" s="40">
        <v>15.79</v>
      </c>
      <c r="G117" s="41"/>
      <c r="H117" s="41"/>
      <c r="I117" s="41"/>
      <c r="J117" s="41">
        <f t="shared" si="2"/>
        <v>15.79</v>
      </c>
      <c r="K117" s="42">
        <f t="shared" si="3"/>
        <v>15.79</v>
      </c>
    </row>
    <row r="118" spans="1:11" s="38" customFormat="1" ht="57" customHeight="1" x14ac:dyDescent="0.2">
      <c r="A118" s="131">
        <v>117</v>
      </c>
      <c r="B118" s="127">
        <v>780</v>
      </c>
      <c r="C118" s="127" t="s">
        <v>163</v>
      </c>
      <c r="D118" s="39">
        <v>2.13</v>
      </c>
      <c r="E118" s="40">
        <v>1.77</v>
      </c>
      <c r="F118" s="40"/>
      <c r="G118" s="41"/>
      <c r="H118" s="41"/>
      <c r="I118" s="41"/>
      <c r="J118" s="41">
        <f t="shared" si="2"/>
        <v>1.95</v>
      </c>
      <c r="K118" s="42">
        <f t="shared" si="3"/>
        <v>1.95</v>
      </c>
    </row>
    <row r="119" spans="1:11" s="38" customFormat="1" ht="30" customHeight="1" x14ac:dyDescent="0.2">
      <c r="A119" s="131">
        <v>118</v>
      </c>
      <c r="B119" s="127">
        <v>920</v>
      </c>
      <c r="C119" s="127" t="s">
        <v>164</v>
      </c>
      <c r="D119" s="39">
        <v>1.44</v>
      </c>
      <c r="E119" s="40"/>
      <c r="F119" s="40"/>
      <c r="G119" s="41"/>
      <c r="H119" s="41"/>
      <c r="I119" s="41"/>
      <c r="J119" s="41">
        <f t="shared" si="2"/>
        <v>1.44</v>
      </c>
      <c r="K119" s="42">
        <f t="shared" si="3"/>
        <v>1.44</v>
      </c>
    </row>
    <row r="120" spans="1:11" s="38" customFormat="1" ht="96.75" customHeight="1" x14ac:dyDescent="0.2">
      <c r="A120" s="131">
        <v>119</v>
      </c>
      <c r="B120" s="127">
        <v>100</v>
      </c>
      <c r="C120" s="128" t="s">
        <v>165</v>
      </c>
      <c r="D120" s="39">
        <v>15.41</v>
      </c>
      <c r="E120" s="40"/>
      <c r="F120" s="40"/>
      <c r="G120" s="41"/>
      <c r="H120" s="41"/>
      <c r="I120" s="41"/>
      <c r="J120" s="41">
        <f t="shared" si="2"/>
        <v>15.41</v>
      </c>
      <c r="K120" s="42">
        <f t="shared" si="3"/>
        <v>15.41</v>
      </c>
    </row>
    <row r="121" spans="1:11" s="38" customFormat="1" ht="87.75" customHeight="1" x14ac:dyDescent="0.2">
      <c r="A121" s="131">
        <v>120</v>
      </c>
      <c r="B121" s="127">
        <v>100</v>
      </c>
      <c r="C121" s="128" t="s">
        <v>166</v>
      </c>
      <c r="D121" s="39">
        <v>5.74</v>
      </c>
      <c r="E121" s="40"/>
      <c r="F121" s="40"/>
      <c r="G121" s="41"/>
      <c r="H121" s="41"/>
      <c r="I121" s="41"/>
      <c r="J121" s="41">
        <f t="shared" si="2"/>
        <v>5.74</v>
      </c>
      <c r="K121" s="42">
        <f t="shared" si="3"/>
        <v>5.74</v>
      </c>
    </row>
    <row r="122" spans="1:11" s="38" customFormat="1" ht="78" customHeight="1" x14ac:dyDescent="0.2">
      <c r="A122" s="131">
        <v>121</v>
      </c>
      <c r="B122" s="127">
        <v>100</v>
      </c>
      <c r="C122" s="128" t="s">
        <v>167</v>
      </c>
      <c r="D122" s="39">
        <v>6.48</v>
      </c>
      <c r="E122" s="40"/>
      <c r="F122" s="40"/>
      <c r="G122" s="41"/>
      <c r="H122" s="41"/>
      <c r="I122" s="41"/>
      <c r="J122" s="41">
        <f t="shared" si="2"/>
        <v>6.48</v>
      </c>
      <c r="K122" s="42">
        <f t="shared" si="3"/>
        <v>6.48</v>
      </c>
    </row>
    <row r="123" spans="1:11" s="38" customFormat="1" ht="34.5" customHeight="1" x14ac:dyDescent="0.2">
      <c r="A123" s="131">
        <v>122</v>
      </c>
      <c r="B123" s="127">
        <v>540</v>
      </c>
      <c r="C123" s="127" t="s">
        <v>168</v>
      </c>
      <c r="D123" s="39">
        <v>4.34</v>
      </c>
      <c r="E123" s="40"/>
      <c r="F123" s="40"/>
      <c r="G123" s="41"/>
      <c r="H123" s="41"/>
      <c r="I123" s="41"/>
      <c r="J123" s="41">
        <f t="shared" si="2"/>
        <v>4.34</v>
      </c>
      <c r="K123" s="42">
        <f t="shared" si="3"/>
        <v>4.34</v>
      </c>
    </row>
    <row r="124" spans="1:11" s="38" customFormat="1" ht="30" customHeight="1" x14ac:dyDescent="0.2">
      <c r="A124" s="131">
        <v>123</v>
      </c>
      <c r="B124" s="127">
        <v>540</v>
      </c>
      <c r="C124" s="127" t="s">
        <v>169</v>
      </c>
      <c r="D124" s="39">
        <v>4.34</v>
      </c>
      <c r="E124" s="40"/>
      <c r="F124" s="40"/>
      <c r="G124" s="41"/>
      <c r="H124" s="41"/>
      <c r="I124" s="41"/>
      <c r="J124" s="41">
        <f t="shared" si="2"/>
        <v>4.34</v>
      </c>
      <c r="K124" s="42">
        <f t="shared" si="3"/>
        <v>4.34</v>
      </c>
    </row>
    <row r="125" spans="1:11" s="38" customFormat="1" ht="30" customHeight="1" x14ac:dyDescent="0.2">
      <c r="A125" s="131">
        <v>124</v>
      </c>
      <c r="B125" s="127">
        <v>950</v>
      </c>
      <c r="C125" s="127" t="s">
        <v>170</v>
      </c>
      <c r="D125" s="39">
        <v>3.52</v>
      </c>
      <c r="E125" s="40">
        <v>2.6</v>
      </c>
      <c r="F125" s="40"/>
      <c r="G125" s="41"/>
      <c r="H125" s="41"/>
      <c r="I125" s="41"/>
      <c r="J125" s="41">
        <f t="shared" si="2"/>
        <v>3.06</v>
      </c>
      <c r="K125" s="42">
        <f t="shared" si="3"/>
        <v>3.06</v>
      </c>
    </row>
    <row r="126" spans="1:11" s="38" customFormat="1" ht="30" customHeight="1" x14ac:dyDescent="0.2">
      <c r="A126" s="131">
        <v>125</v>
      </c>
      <c r="B126" s="127">
        <v>630</v>
      </c>
      <c r="C126" s="127" t="s">
        <v>171</v>
      </c>
      <c r="D126" s="39"/>
      <c r="E126" s="40"/>
      <c r="F126" s="40"/>
      <c r="G126" s="41"/>
      <c r="H126" s="41"/>
      <c r="I126" s="41"/>
      <c r="J126" s="41" t="e">
        <f t="shared" si="2"/>
        <v>#NUM!</v>
      </c>
      <c r="K126" s="42" t="e">
        <f t="shared" si="3"/>
        <v>#DIV/0!</v>
      </c>
    </row>
    <row r="127" spans="1:11" s="38" customFormat="1" ht="30" customHeight="1" x14ac:dyDescent="0.2">
      <c r="A127" s="131">
        <v>126</v>
      </c>
      <c r="B127" s="132">
        <v>1525</v>
      </c>
      <c r="C127" s="127" t="s">
        <v>172</v>
      </c>
      <c r="D127" s="39"/>
      <c r="E127" s="40"/>
      <c r="F127" s="40">
        <v>4.99</v>
      </c>
      <c r="G127" s="41"/>
      <c r="H127" s="41"/>
      <c r="I127" s="41"/>
      <c r="J127" s="41">
        <f t="shared" si="2"/>
        <v>4.99</v>
      </c>
      <c r="K127" s="42">
        <f t="shared" si="3"/>
        <v>4.99</v>
      </c>
    </row>
    <row r="128" spans="1:11" s="38" customFormat="1" ht="45" customHeight="1" x14ac:dyDescent="0.2">
      <c r="A128" s="131">
        <v>127</v>
      </c>
      <c r="B128" s="127">
        <v>720</v>
      </c>
      <c r="C128" s="127" t="s">
        <v>173</v>
      </c>
      <c r="D128" s="39">
        <v>8.08</v>
      </c>
      <c r="E128" s="40"/>
      <c r="F128" s="40"/>
      <c r="G128" s="41"/>
      <c r="H128" s="41"/>
      <c r="I128" s="41"/>
      <c r="J128" s="41">
        <f t="shared" si="2"/>
        <v>8.08</v>
      </c>
      <c r="K128" s="42">
        <f t="shared" si="3"/>
        <v>8.08</v>
      </c>
    </row>
    <row r="129" spans="1:11" x14ac:dyDescent="0.25">
      <c r="A129" s="226"/>
      <c r="B129" s="227"/>
      <c r="C129" s="227"/>
      <c r="D129" s="227"/>
      <c r="E129" s="227"/>
      <c r="F129" s="227"/>
      <c r="G129" s="227"/>
      <c r="H129" s="227"/>
      <c r="I129" s="227"/>
      <c r="J129" s="227"/>
      <c r="K129" s="227"/>
    </row>
    <row r="130" spans="1:11" x14ac:dyDescent="0.25">
      <c r="A130" s="228"/>
      <c r="B130" s="229"/>
      <c r="C130" s="229"/>
      <c r="D130" s="229"/>
      <c r="E130" s="229"/>
      <c r="F130" s="229"/>
      <c r="G130" s="229"/>
      <c r="H130" s="229"/>
      <c r="I130" s="229"/>
      <c r="J130" s="229"/>
      <c r="K130" s="229"/>
    </row>
  </sheetData>
  <mergeCells count="1">
    <mergeCell ref="A129:K130"/>
  </mergeCells>
  <hyperlinks>
    <hyperlink ref="D1" r:id="rId1" xr:uid="{00000000-0004-0000-0300-000000000000}"/>
    <hyperlink ref="E1" r:id="rId2" xr:uid="{00000000-0004-0000-0300-000001000000}"/>
    <hyperlink ref="F1" r:id="rId3" xr:uid="{00000000-0004-0000-0300-000002000000}"/>
    <hyperlink ref="G1" r:id="rId4" xr:uid="{00000000-0004-0000-0300-000003000000}"/>
    <hyperlink ref="H1" r:id="rId5" xr:uid="{00000000-0004-0000-0300-000004000000}"/>
    <hyperlink ref="I1" r:id="rId6" xr:uid="{00000000-0004-0000-0300-000005000000}"/>
  </hyperlinks>
  <pageMargins left="0.25" right="0.25" top="0.75" bottom="0.75" header="0.3" footer="0.3"/>
  <pageSetup paperSize="9" scale="68" fitToHeight="0" orientation="landscape"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L178"/>
  <sheetViews>
    <sheetView showGridLines="0" topLeftCell="B1" zoomScale="90" zoomScaleNormal="90" workbookViewId="0">
      <selection activeCell="I6" sqref="I6"/>
    </sheetView>
  </sheetViews>
  <sheetFormatPr defaultRowHeight="14.25" x14ac:dyDescent="0.2"/>
  <cols>
    <col min="1" max="1" width="4.7109375" style="3" hidden="1" customWidth="1"/>
    <col min="2" max="2" width="6.28515625" style="9" customWidth="1"/>
    <col min="3" max="3" width="6.5703125" style="55" customWidth="1"/>
    <col min="4" max="4" width="11.28515625" style="55" customWidth="1"/>
    <col min="5" max="5" width="65.85546875" style="84" customWidth="1"/>
    <col min="6" max="6" width="16.140625" style="84" customWidth="1"/>
    <col min="7" max="7" width="16.85546875" style="1" customWidth="1"/>
    <col min="8" max="8" width="16.7109375" style="1" customWidth="1"/>
    <col min="9" max="10" width="16.28515625" style="1" customWidth="1"/>
    <col min="11" max="11" width="16.42578125" style="1" hidden="1" customWidth="1"/>
    <col min="12" max="12" width="46.140625" style="6" customWidth="1"/>
    <col min="13" max="38" width="9.140625" style="6"/>
    <col min="39" max="16384" width="9.140625" style="3"/>
  </cols>
  <sheetData>
    <row r="1" spans="1:38" s="5" customFormat="1" ht="29.25" customHeight="1" thickBot="1" x14ac:dyDescent="0.25">
      <c r="A1" s="204" t="s">
        <v>5</v>
      </c>
      <c r="B1" s="205"/>
      <c r="C1" s="205"/>
      <c r="D1" s="205"/>
      <c r="E1" s="205"/>
      <c r="F1" s="205"/>
      <c r="G1" s="205"/>
      <c r="H1" s="205"/>
      <c r="I1" s="205"/>
      <c r="J1" s="205"/>
      <c r="K1" s="205"/>
      <c r="L1" s="6"/>
      <c r="M1" s="6"/>
      <c r="N1" s="6"/>
      <c r="O1" s="6"/>
      <c r="P1" s="6"/>
      <c r="Q1" s="6"/>
      <c r="R1" s="6"/>
      <c r="S1" s="6"/>
      <c r="T1" s="6"/>
      <c r="U1" s="6"/>
      <c r="V1" s="6"/>
      <c r="W1" s="6"/>
      <c r="X1" s="6"/>
      <c r="Y1" s="6"/>
      <c r="Z1" s="6"/>
      <c r="AA1" s="6"/>
      <c r="AB1" s="6"/>
      <c r="AC1" s="6"/>
      <c r="AD1" s="6"/>
      <c r="AE1" s="6"/>
      <c r="AF1" s="6"/>
      <c r="AG1" s="6"/>
      <c r="AH1" s="6"/>
      <c r="AI1" s="6"/>
      <c r="AJ1" s="6"/>
      <c r="AK1" s="6"/>
      <c r="AL1" s="6"/>
    </row>
    <row r="2" spans="1:38" s="7" customFormat="1" ht="70.5" customHeight="1" thickBot="1" x14ac:dyDescent="0.25">
      <c r="A2" s="68" t="s">
        <v>12</v>
      </c>
      <c r="B2" s="135" t="s">
        <v>0</v>
      </c>
      <c r="C2" s="136" t="s">
        <v>2</v>
      </c>
      <c r="D2" s="136" t="s">
        <v>42</v>
      </c>
      <c r="E2" s="137" t="s">
        <v>1</v>
      </c>
      <c r="F2" s="137" t="s">
        <v>46</v>
      </c>
      <c r="G2" s="138" t="s">
        <v>291</v>
      </c>
      <c r="H2" s="138" t="s">
        <v>43</v>
      </c>
      <c r="I2" s="139" t="s">
        <v>44</v>
      </c>
      <c r="J2" s="140" t="s">
        <v>45</v>
      </c>
      <c r="K2" s="121" t="s">
        <v>21</v>
      </c>
      <c r="L2" s="6"/>
      <c r="M2" s="6"/>
      <c r="N2" s="6"/>
      <c r="O2" s="6"/>
      <c r="P2" s="6"/>
      <c r="Q2" s="6"/>
      <c r="R2" s="6"/>
      <c r="S2" s="6"/>
      <c r="T2" s="6"/>
      <c r="U2" s="6"/>
      <c r="V2" s="6"/>
      <c r="W2" s="6"/>
      <c r="X2" s="6"/>
      <c r="Y2" s="6"/>
      <c r="Z2" s="6"/>
      <c r="AA2" s="6"/>
      <c r="AB2" s="6"/>
      <c r="AC2" s="6"/>
      <c r="AD2" s="6"/>
      <c r="AE2" s="6"/>
      <c r="AF2" s="6"/>
      <c r="AG2" s="6"/>
      <c r="AH2" s="6"/>
      <c r="AI2" s="6"/>
      <c r="AJ2" s="6"/>
      <c r="AK2" s="6"/>
      <c r="AL2" s="6"/>
    </row>
    <row r="3" spans="1:38" s="7" customFormat="1" ht="70.5" customHeight="1" x14ac:dyDescent="0.2">
      <c r="A3" s="133"/>
      <c r="B3" s="131">
        <v>1</v>
      </c>
      <c r="C3" s="127">
        <v>300</v>
      </c>
      <c r="D3" s="141"/>
      <c r="E3" s="127" t="s">
        <v>47</v>
      </c>
      <c r="F3" s="142"/>
      <c r="G3" s="143"/>
      <c r="H3" s="143"/>
      <c r="I3" s="144"/>
      <c r="J3" s="144"/>
      <c r="K3" s="134"/>
      <c r="L3" s="6"/>
      <c r="M3" s="6"/>
      <c r="N3" s="6"/>
      <c r="O3" s="6"/>
      <c r="P3" s="6"/>
      <c r="Q3" s="6"/>
      <c r="R3" s="6"/>
      <c r="S3" s="6"/>
      <c r="T3" s="6"/>
      <c r="U3" s="6"/>
      <c r="V3" s="6"/>
      <c r="W3" s="6"/>
      <c r="X3" s="6"/>
      <c r="Y3" s="6"/>
      <c r="Z3" s="6"/>
      <c r="AA3" s="6"/>
      <c r="AB3" s="6"/>
      <c r="AC3" s="6"/>
      <c r="AD3" s="6"/>
      <c r="AE3" s="6"/>
      <c r="AF3" s="6"/>
      <c r="AG3" s="6"/>
      <c r="AH3" s="6"/>
      <c r="AI3" s="6"/>
      <c r="AJ3" s="6"/>
      <c r="AK3" s="6"/>
      <c r="AL3" s="6"/>
    </row>
    <row r="4" spans="1:38" s="7" customFormat="1" ht="70.5" customHeight="1" x14ac:dyDescent="0.2">
      <c r="A4" s="133"/>
      <c r="B4" s="131">
        <v>2</v>
      </c>
      <c r="C4" s="132">
        <v>1150</v>
      </c>
      <c r="D4" s="141"/>
      <c r="E4" s="127" t="s">
        <v>48</v>
      </c>
      <c r="F4" s="142"/>
      <c r="G4" s="143"/>
      <c r="H4" s="143"/>
      <c r="I4" s="144"/>
      <c r="J4" s="144"/>
      <c r="K4" s="134"/>
      <c r="L4" s="6"/>
      <c r="M4" s="6"/>
      <c r="N4" s="6"/>
      <c r="O4" s="6"/>
      <c r="P4" s="6"/>
      <c r="Q4" s="6"/>
      <c r="R4" s="6"/>
      <c r="S4" s="6"/>
      <c r="T4" s="6"/>
      <c r="U4" s="6"/>
      <c r="V4" s="6"/>
      <c r="W4" s="6"/>
      <c r="X4" s="6"/>
      <c r="Y4" s="6"/>
      <c r="Z4" s="6"/>
      <c r="AA4" s="6"/>
      <c r="AB4" s="6"/>
      <c r="AC4" s="6"/>
      <c r="AD4" s="6"/>
      <c r="AE4" s="6"/>
      <c r="AF4" s="6"/>
      <c r="AG4" s="6"/>
      <c r="AH4" s="6"/>
      <c r="AI4" s="6"/>
      <c r="AJ4" s="6"/>
      <c r="AK4" s="6"/>
      <c r="AL4" s="6"/>
    </row>
    <row r="5" spans="1:38" s="7" customFormat="1" ht="70.5" customHeight="1" x14ac:dyDescent="0.2">
      <c r="A5" s="133"/>
      <c r="B5" s="131">
        <v>3</v>
      </c>
      <c r="C5" s="127">
        <v>100</v>
      </c>
      <c r="D5" s="141"/>
      <c r="E5" s="128" t="s">
        <v>49</v>
      </c>
      <c r="F5" s="142"/>
      <c r="G5" s="143"/>
      <c r="H5" s="143"/>
      <c r="I5" s="144"/>
      <c r="J5" s="144"/>
      <c r="K5" s="134"/>
      <c r="L5" s="6"/>
      <c r="M5" s="6"/>
      <c r="N5" s="6"/>
      <c r="O5" s="6"/>
      <c r="P5" s="6"/>
      <c r="Q5" s="6"/>
      <c r="R5" s="6"/>
      <c r="S5" s="6"/>
      <c r="T5" s="6"/>
      <c r="U5" s="6"/>
      <c r="V5" s="6"/>
      <c r="W5" s="6"/>
      <c r="X5" s="6"/>
      <c r="Y5" s="6"/>
      <c r="Z5" s="6"/>
      <c r="AA5" s="6"/>
      <c r="AB5" s="6"/>
      <c r="AC5" s="6"/>
      <c r="AD5" s="6"/>
      <c r="AE5" s="6"/>
      <c r="AF5" s="6"/>
      <c r="AG5" s="6"/>
      <c r="AH5" s="6"/>
      <c r="AI5" s="6"/>
      <c r="AJ5" s="6"/>
      <c r="AK5" s="6"/>
      <c r="AL5" s="6"/>
    </row>
    <row r="6" spans="1:38" s="7" customFormat="1" ht="70.5" customHeight="1" x14ac:dyDescent="0.2">
      <c r="A6" s="133"/>
      <c r="B6" s="131">
        <v>4</v>
      </c>
      <c r="C6" s="127">
        <v>10</v>
      </c>
      <c r="D6" s="141"/>
      <c r="E6" s="128" t="s">
        <v>50</v>
      </c>
      <c r="F6" s="142"/>
      <c r="G6" s="143"/>
      <c r="H6" s="143"/>
      <c r="I6" s="144"/>
      <c r="J6" s="144"/>
      <c r="K6" s="134"/>
      <c r="L6" s="6"/>
      <c r="M6" s="6"/>
      <c r="N6" s="6"/>
      <c r="O6" s="6"/>
      <c r="P6" s="6"/>
      <c r="Q6" s="6"/>
      <c r="R6" s="6"/>
      <c r="S6" s="6"/>
      <c r="T6" s="6"/>
      <c r="U6" s="6"/>
      <c r="V6" s="6"/>
      <c r="W6" s="6"/>
      <c r="X6" s="6"/>
      <c r="Y6" s="6"/>
      <c r="Z6" s="6"/>
      <c r="AA6" s="6"/>
      <c r="AB6" s="6"/>
      <c r="AC6" s="6"/>
      <c r="AD6" s="6"/>
      <c r="AE6" s="6"/>
      <c r="AF6" s="6"/>
      <c r="AG6" s="6"/>
      <c r="AH6" s="6"/>
      <c r="AI6" s="6"/>
      <c r="AJ6" s="6"/>
      <c r="AK6" s="6"/>
      <c r="AL6" s="6"/>
    </row>
    <row r="7" spans="1:38" s="7" customFormat="1" ht="70.5" customHeight="1" x14ac:dyDescent="0.2">
      <c r="A7" s="133"/>
      <c r="B7" s="131">
        <v>5</v>
      </c>
      <c r="C7" s="127">
        <v>148</v>
      </c>
      <c r="D7" s="141"/>
      <c r="E7" s="127" t="s">
        <v>51</v>
      </c>
      <c r="F7" s="142"/>
      <c r="G7" s="143"/>
      <c r="H7" s="143"/>
      <c r="I7" s="144"/>
      <c r="J7" s="144"/>
      <c r="K7" s="134"/>
      <c r="L7" s="6"/>
      <c r="M7" s="6"/>
      <c r="N7" s="6"/>
      <c r="O7" s="6"/>
      <c r="P7" s="6"/>
      <c r="Q7" s="6"/>
      <c r="R7" s="6"/>
      <c r="S7" s="6"/>
      <c r="T7" s="6"/>
      <c r="U7" s="6"/>
      <c r="V7" s="6"/>
      <c r="W7" s="6"/>
      <c r="X7" s="6"/>
      <c r="Y7" s="6"/>
      <c r="Z7" s="6"/>
      <c r="AA7" s="6"/>
      <c r="AB7" s="6"/>
      <c r="AC7" s="6"/>
      <c r="AD7" s="6"/>
      <c r="AE7" s="6"/>
      <c r="AF7" s="6"/>
      <c r="AG7" s="6"/>
      <c r="AH7" s="6"/>
      <c r="AI7" s="6"/>
      <c r="AJ7" s="6"/>
      <c r="AK7" s="6"/>
      <c r="AL7" s="6"/>
    </row>
    <row r="8" spans="1:38" s="7" customFormat="1" ht="70.5" customHeight="1" x14ac:dyDescent="0.2">
      <c r="A8" s="133"/>
      <c r="B8" s="131">
        <v>6</v>
      </c>
      <c r="C8" s="132">
        <v>1110</v>
      </c>
      <c r="D8" s="141"/>
      <c r="E8" s="127" t="s">
        <v>52</v>
      </c>
      <c r="F8" s="142"/>
      <c r="G8" s="143"/>
      <c r="H8" s="143"/>
      <c r="I8" s="144"/>
      <c r="J8" s="144"/>
      <c r="K8" s="134"/>
      <c r="L8" s="6"/>
      <c r="M8" s="6"/>
      <c r="N8" s="6"/>
      <c r="O8" s="6"/>
      <c r="P8" s="6"/>
      <c r="Q8" s="6"/>
      <c r="R8" s="6"/>
      <c r="S8" s="6"/>
      <c r="T8" s="6"/>
      <c r="U8" s="6"/>
      <c r="V8" s="6"/>
      <c r="W8" s="6"/>
      <c r="X8" s="6"/>
      <c r="Y8" s="6"/>
      <c r="Z8" s="6"/>
      <c r="AA8" s="6"/>
      <c r="AB8" s="6"/>
      <c r="AC8" s="6"/>
      <c r="AD8" s="6"/>
      <c r="AE8" s="6"/>
      <c r="AF8" s="6"/>
      <c r="AG8" s="6"/>
      <c r="AH8" s="6"/>
      <c r="AI8" s="6"/>
      <c r="AJ8" s="6"/>
      <c r="AK8" s="6"/>
      <c r="AL8" s="6"/>
    </row>
    <row r="9" spans="1:38" s="7" customFormat="1" ht="70.5" customHeight="1" x14ac:dyDescent="0.2">
      <c r="A9" s="133"/>
      <c r="B9" s="131">
        <v>7</v>
      </c>
      <c r="C9" s="127">
        <v>270</v>
      </c>
      <c r="D9" s="141"/>
      <c r="E9" s="127" t="s">
        <v>53</v>
      </c>
      <c r="F9" s="142"/>
      <c r="G9" s="143"/>
      <c r="H9" s="143"/>
      <c r="I9" s="144"/>
      <c r="J9" s="144"/>
      <c r="K9" s="134"/>
      <c r="L9" s="6"/>
      <c r="M9" s="6"/>
      <c r="N9" s="6"/>
      <c r="O9" s="6"/>
      <c r="P9" s="6"/>
      <c r="Q9" s="6"/>
      <c r="R9" s="6"/>
      <c r="S9" s="6"/>
      <c r="T9" s="6"/>
      <c r="U9" s="6"/>
      <c r="V9" s="6"/>
      <c r="W9" s="6"/>
      <c r="X9" s="6"/>
      <c r="Y9" s="6"/>
      <c r="Z9" s="6"/>
      <c r="AA9" s="6"/>
      <c r="AB9" s="6"/>
      <c r="AC9" s="6"/>
      <c r="AD9" s="6"/>
      <c r="AE9" s="6"/>
      <c r="AF9" s="6"/>
      <c r="AG9" s="6"/>
      <c r="AH9" s="6"/>
      <c r="AI9" s="6"/>
      <c r="AJ9" s="6"/>
      <c r="AK9" s="6"/>
      <c r="AL9" s="6"/>
    </row>
    <row r="10" spans="1:38" s="7" customFormat="1" ht="70.5" customHeight="1" x14ac:dyDescent="0.2">
      <c r="A10" s="133"/>
      <c r="B10" s="131">
        <v>8</v>
      </c>
      <c r="C10" s="127">
        <v>220</v>
      </c>
      <c r="D10" s="141"/>
      <c r="E10" s="127" t="s">
        <v>54</v>
      </c>
      <c r="F10" s="142"/>
      <c r="G10" s="143"/>
      <c r="H10" s="143"/>
      <c r="I10" s="144"/>
      <c r="J10" s="144"/>
      <c r="K10" s="134"/>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row>
    <row r="11" spans="1:38" s="7" customFormat="1" ht="70.5" customHeight="1" x14ac:dyDescent="0.2">
      <c r="A11" s="133"/>
      <c r="B11" s="131">
        <v>9</v>
      </c>
      <c r="C11" s="127">
        <v>180</v>
      </c>
      <c r="D11" s="141"/>
      <c r="E11" s="127" t="s">
        <v>55</v>
      </c>
      <c r="F11" s="142"/>
      <c r="G11" s="143"/>
      <c r="H11" s="143"/>
      <c r="I11" s="144"/>
      <c r="J11" s="144"/>
      <c r="K11" s="134"/>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row>
    <row r="12" spans="1:38" s="7" customFormat="1" ht="70.5" customHeight="1" x14ac:dyDescent="0.2">
      <c r="A12" s="133"/>
      <c r="B12" s="131">
        <v>10</v>
      </c>
      <c r="C12" s="127">
        <v>180</v>
      </c>
      <c r="D12" s="141"/>
      <c r="E12" s="127" t="s">
        <v>56</v>
      </c>
      <c r="F12" s="142"/>
      <c r="G12" s="143"/>
      <c r="H12" s="143"/>
      <c r="I12" s="144"/>
      <c r="J12" s="144"/>
      <c r="K12" s="134"/>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row>
    <row r="13" spans="1:38" s="7" customFormat="1" ht="70.5" customHeight="1" x14ac:dyDescent="0.2">
      <c r="A13" s="133"/>
      <c r="B13" s="131">
        <v>11</v>
      </c>
      <c r="C13" s="127">
        <v>180</v>
      </c>
      <c r="D13" s="141"/>
      <c r="E13" s="127" t="s">
        <v>57</v>
      </c>
      <c r="F13" s="142"/>
      <c r="G13" s="143"/>
      <c r="H13" s="143"/>
      <c r="I13" s="144"/>
      <c r="J13" s="144"/>
      <c r="K13" s="134"/>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row>
    <row r="14" spans="1:38" s="7" customFormat="1" ht="70.5" customHeight="1" x14ac:dyDescent="0.2">
      <c r="A14" s="133"/>
      <c r="B14" s="131">
        <v>12</v>
      </c>
      <c r="C14" s="127">
        <v>350</v>
      </c>
      <c r="D14" s="141"/>
      <c r="E14" s="127" t="s">
        <v>58</v>
      </c>
      <c r="F14" s="142"/>
      <c r="G14" s="143"/>
      <c r="H14" s="143"/>
      <c r="I14" s="144"/>
      <c r="J14" s="144"/>
      <c r="K14" s="134"/>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row>
    <row r="15" spans="1:38" s="7" customFormat="1" ht="70.5" customHeight="1" x14ac:dyDescent="0.2">
      <c r="A15" s="133"/>
      <c r="B15" s="131">
        <v>13</v>
      </c>
      <c r="C15" s="127">
        <v>350</v>
      </c>
      <c r="D15" s="141"/>
      <c r="E15" s="127" t="s">
        <v>59</v>
      </c>
      <c r="F15" s="142"/>
      <c r="G15" s="143"/>
      <c r="H15" s="143"/>
      <c r="I15" s="144"/>
      <c r="J15" s="144"/>
      <c r="K15" s="134"/>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row>
    <row r="16" spans="1:38" s="7" customFormat="1" ht="70.5" customHeight="1" x14ac:dyDescent="0.2">
      <c r="A16" s="133"/>
      <c r="B16" s="131">
        <v>14</v>
      </c>
      <c r="C16" s="127">
        <v>100</v>
      </c>
      <c r="D16" s="141"/>
      <c r="E16" s="127" t="s">
        <v>60</v>
      </c>
      <c r="F16" s="142"/>
      <c r="G16" s="143"/>
      <c r="H16" s="143"/>
      <c r="I16" s="144"/>
      <c r="J16" s="144"/>
      <c r="K16" s="134"/>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row>
    <row r="17" spans="1:38" s="7" customFormat="1" ht="70.5" customHeight="1" x14ac:dyDescent="0.2">
      <c r="A17" s="133"/>
      <c r="B17" s="131">
        <v>15</v>
      </c>
      <c r="C17" s="127">
        <v>220</v>
      </c>
      <c r="D17" s="141"/>
      <c r="E17" s="127" t="s">
        <v>61</v>
      </c>
      <c r="F17" s="142"/>
      <c r="G17" s="143"/>
      <c r="H17" s="143"/>
      <c r="I17" s="144"/>
      <c r="J17" s="144"/>
      <c r="K17" s="134"/>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row>
    <row r="18" spans="1:38" s="7" customFormat="1" ht="70.5" customHeight="1" x14ac:dyDescent="0.2">
      <c r="A18" s="133"/>
      <c r="B18" s="131">
        <v>16</v>
      </c>
      <c r="C18" s="127">
        <v>800</v>
      </c>
      <c r="D18" s="141"/>
      <c r="E18" s="127" t="s">
        <v>62</v>
      </c>
      <c r="F18" s="142"/>
      <c r="G18" s="143"/>
      <c r="H18" s="143"/>
      <c r="I18" s="144"/>
      <c r="J18" s="144"/>
      <c r="K18" s="134"/>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row>
    <row r="19" spans="1:38" s="7" customFormat="1" ht="70.5" customHeight="1" x14ac:dyDescent="0.2">
      <c r="A19" s="133"/>
      <c r="B19" s="131">
        <v>17</v>
      </c>
      <c r="C19" s="127">
        <v>750</v>
      </c>
      <c r="D19" s="141"/>
      <c r="E19" s="127" t="s">
        <v>63</v>
      </c>
      <c r="F19" s="142"/>
      <c r="G19" s="143"/>
      <c r="H19" s="143"/>
      <c r="I19" s="144"/>
      <c r="J19" s="144"/>
      <c r="K19" s="134"/>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row>
    <row r="20" spans="1:38" s="7" customFormat="1" ht="70.5" customHeight="1" x14ac:dyDescent="0.2">
      <c r="A20" s="133"/>
      <c r="B20" s="131">
        <v>18</v>
      </c>
      <c r="C20" s="127">
        <v>400</v>
      </c>
      <c r="D20" s="141"/>
      <c r="E20" s="127" t="s">
        <v>64</v>
      </c>
      <c r="F20" s="142"/>
      <c r="G20" s="143"/>
      <c r="H20" s="143"/>
      <c r="I20" s="144"/>
      <c r="J20" s="144"/>
      <c r="K20" s="134"/>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row>
    <row r="21" spans="1:38" s="7" customFormat="1" ht="70.5" customHeight="1" x14ac:dyDescent="0.2">
      <c r="A21" s="133"/>
      <c r="B21" s="131">
        <v>19</v>
      </c>
      <c r="C21" s="127">
        <v>160</v>
      </c>
      <c r="D21" s="141"/>
      <c r="E21" s="127" t="s">
        <v>65</v>
      </c>
      <c r="F21" s="142"/>
      <c r="G21" s="143"/>
      <c r="H21" s="143"/>
      <c r="I21" s="144"/>
      <c r="J21" s="144"/>
      <c r="K21" s="134"/>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row>
    <row r="22" spans="1:38" s="7" customFormat="1" ht="70.5" customHeight="1" x14ac:dyDescent="0.2">
      <c r="A22" s="133"/>
      <c r="B22" s="131">
        <v>20</v>
      </c>
      <c r="C22" s="132">
        <v>3000</v>
      </c>
      <c r="D22" s="141"/>
      <c r="E22" s="127" t="s">
        <v>66</v>
      </c>
      <c r="F22" s="142"/>
      <c r="G22" s="143"/>
      <c r="H22" s="143"/>
      <c r="I22" s="144"/>
      <c r="J22" s="144"/>
      <c r="K22" s="134"/>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row>
    <row r="23" spans="1:38" s="7" customFormat="1" ht="70.5" customHeight="1" x14ac:dyDescent="0.2">
      <c r="A23" s="133"/>
      <c r="B23" s="131">
        <v>21</v>
      </c>
      <c r="C23" s="127">
        <v>20</v>
      </c>
      <c r="D23" s="141"/>
      <c r="E23" s="129" t="s">
        <v>67</v>
      </c>
      <c r="F23" s="142"/>
      <c r="G23" s="143"/>
      <c r="H23" s="143"/>
      <c r="I23" s="144"/>
      <c r="J23" s="144"/>
      <c r="K23" s="134"/>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row>
    <row r="24" spans="1:38" s="7" customFormat="1" ht="70.5" customHeight="1" x14ac:dyDescent="0.2">
      <c r="A24" s="133"/>
      <c r="B24" s="131">
        <v>22</v>
      </c>
      <c r="C24" s="127">
        <v>20</v>
      </c>
      <c r="D24" s="141"/>
      <c r="E24" s="129" t="s">
        <v>68</v>
      </c>
      <c r="F24" s="142"/>
      <c r="G24" s="143"/>
      <c r="H24" s="143"/>
      <c r="I24" s="144"/>
      <c r="J24" s="144"/>
      <c r="K24" s="134"/>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row>
    <row r="25" spans="1:38" s="7" customFormat="1" ht="70.5" customHeight="1" x14ac:dyDescent="0.2">
      <c r="A25" s="133"/>
      <c r="B25" s="131">
        <v>23</v>
      </c>
      <c r="C25" s="127">
        <v>20</v>
      </c>
      <c r="D25" s="141"/>
      <c r="E25" s="129" t="s">
        <v>69</v>
      </c>
      <c r="F25" s="142"/>
      <c r="G25" s="143"/>
      <c r="H25" s="143"/>
      <c r="I25" s="144"/>
      <c r="J25" s="144"/>
      <c r="K25" s="134"/>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row>
    <row r="26" spans="1:38" s="7" customFormat="1" ht="70.5" customHeight="1" x14ac:dyDescent="0.2">
      <c r="A26" s="133"/>
      <c r="B26" s="131">
        <v>24</v>
      </c>
      <c r="C26" s="127">
        <v>20</v>
      </c>
      <c r="D26" s="141"/>
      <c r="E26" s="129" t="s">
        <v>70</v>
      </c>
      <c r="F26" s="142"/>
      <c r="G26" s="143"/>
      <c r="H26" s="143"/>
      <c r="I26" s="144"/>
      <c r="J26" s="144"/>
      <c r="K26" s="134"/>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row>
    <row r="27" spans="1:38" s="7" customFormat="1" ht="70.5" customHeight="1" x14ac:dyDescent="0.2">
      <c r="A27" s="133"/>
      <c r="B27" s="131">
        <v>25</v>
      </c>
      <c r="C27" s="127">
        <v>20</v>
      </c>
      <c r="D27" s="141"/>
      <c r="E27" s="129" t="s">
        <v>71</v>
      </c>
      <c r="F27" s="142"/>
      <c r="G27" s="143"/>
      <c r="H27" s="143"/>
      <c r="I27" s="144"/>
      <c r="J27" s="144"/>
      <c r="K27" s="134"/>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1:38" s="7" customFormat="1" ht="70.5" customHeight="1" x14ac:dyDescent="0.2">
      <c r="A28" s="133"/>
      <c r="B28" s="131">
        <v>26</v>
      </c>
      <c r="C28" s="132">
        <v>2500</v>
      </c>
      <c r="D28" s="141"/>
      <c r="E28" s="127" t="s">
        <v>72</v>
      </c>
      <c r="F28" s="142"/>
      <c r="G28" s="143"/>
      <c r="H28" s="143"/>
      <c r="I28" s="144"/>
      <c r="J28" s="144"/>
      <c r="K28" s="134"/>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1:38" s="7" customFormat="1" ht="70.5" customHeight="1" x14ac:dyDescent="0.2">
      <c r="A29" s="133"/>
      <c r="B29" s="131">
        <v>27</v>
      </c>
      <c r="C29" s="132">
        <v>2750</v>
      </c>
      <c r="D29" s="141"/>
      <c r="E29" s="127" t="s">
        <v>73</v>
      </c>
      <c r="F29" s="142"/>
      <c r="G29" s="143"/>
      <c r="H29" s="143"/>
      <c r="I29" s="144"/>
      <c r="J29" s="144"/>
      <c r="K29" s="134"/>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1:38" s="7" customFormat="1" ht="70.5" customHeight="1" x14ac:dyDescent="0.2">
      <c r="A30" s="133"/>
      <c r="B30" s="131">
        <v>28</v>
      </c>
      <c r="C30" s="132">
        <v>2250</v>
      </c>
      <c r="D30" s="141"/>
      <c r="E30" s="127" t="s">
        <v>74</v>
      </c>
      <c r="F30" s="142"/>
      <c r="G30" s="143"/>
      <c r="H30" s="143"/>
      <c r="I30" s="144"/>
      <c r="J30" s="144"/>
      <c r="K30" s="134"/>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row>
    <row r="31" spans="1:38" s="7" customFormat="1" ht="70.5" customHeight="1" x14ac:dyDescent="0.2">
      <c r="A31" s="133"/>
      <c r="B31" s="131">
        <v>29</v>
      </c>
      <c r="C31" s="132">
        <v>2250</v>
      </c>
      <c r="D31" s="141"/>
      <c r="E31" s="127" t="s">
        <v>75</v>
      </c>
      <c r="F31" s="142"/>
      <c r="G31" s="143"/>
      <c r="H31" s="143"/>
      <c r="I31" s="144"/>
      <c r="J31" s="144"/>
      <c r="K31" s="134"/>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row>
    <row r="32" spans="1:38" s="7" customFormat="1" ht="70.5" customHeight="1" x14ac:dyDescent="0.2">
      <c r="A32" s="133"/>
      <c r="B32" s="131">
        <v>30</v>
      </c>
      <c r="C32" s="132">
        <v>2300</v>
      </c>
      <c r="D32" s="141"/>
      <c r="E32" s="127" t="s">
        <v>76</v>
      </c>
      <c r="F32" s="142"/>
      <c r="G32" s="143"/>
      <c r="H32" s="143"/>
      <c r="I32" s="144"/>
      <c r="J32" s="144"/>
      <c r="K32" s="134"/>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row>
    <row r="33" spans="1:38" s="7" customFormat="1" ht="70.5" customHeight="1" x14ac:dyDescent="0.2">
      <c r="A33" s="133"/>
      <c r="B33" s="131">
        <v>31</v>
      </c>
      <c r="C33" s="127">
        <v>212</v>
      </c>
      <c r="D33" s="141"/>
      <c r="E33" s="127" t="s">
        <v>77</v>
      </c>
      <c r="F33" s="142"/>
      <c r="G33" s="143"/>
      <c r="H33" s="143"/>
      <c r="I33" s="144"/>
      <c r="J33" s="144"/>
      <c r="K33" s="134"/>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row>
    <row r="34" spans="1:38" s="7" customFormat="1" ht="70.5" customHeight="1" x14ac:dyDescent="0.2">
      <c r="A34" s="133"/>
      <c r="B34" s="131">
        <v>32</v>
      </c>
      <c r="C34" s="127">
        <v>190</v>
      </c>
      <c r="D34" s="141"/>
      <c r="E34" s="127" t="s">
        <v>78</v>
      </c>
      <c r="F34" s="142"/>
      <c r="G34" s="143"/>
      <c r="H34" s="143"/>
      <c r="I34" s="144"/>
      <c r="J34" s="144"/>
      <c r="K34" s="134"/>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row>
    <row r="35" spans="1:38" s="7" customFormat="1" ht="70.5" customHeight="1" x14ac:dyDescent="0.2">
      <c r="A35" s="133"/>
      <c r="B35" s="131">
        <v>33</v>
      </c>
      <c r="C35" s="127">
        <v>200</v>
      </c>
      <c r="D35" s="141"/>
      <c r="E35" s="127" t="s">
        <v>79</v>
      </c>
      <c r="F35" s="142"/>
      <c r="G35" s="143"/>
      <c r="H35" s="143"/>
      <c r="I35" s="144"/>
      <c r="J35" s="144"/>
      <c r="K35" s="134"/>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1:38" s="7" customFormat="1" ht="70.5" customHeight="1" x14ac:dyDescent="0.2">
      <c r="A36" s="133"/>
      <c r="B36" s="131">
        <v>34</v>
      </c>
      <c r="C36" s="127">
        <v>75</v>
      </c>
      <c r="D36" s="141"/>
      <c r="E36" s="127" t="s">
        <v>80</v>
      </c>
      <c r="F36" s="142"/>
      <c r="G36" s="143"/>
      <c r="H36" s="143"/>
      <c r="I36" s="144"/>
      <c r="J36" s="144"/>
      <c r="K36" s="134"/>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row>
    <row r="37" spans="1:38" s="7" customFormat="1" ht="70.5" customHeight="1" x14ac:dyDescent="0.2">
      <c r="A37" s="133"/>
      <c r="B37" s="131">
        <v>35</v>
      </c>
      <c r="C37" s="127">
        <v>525</v>
      </c>
      <c r="D37" s="141"/>
      <c r="E37" s="127" t="s">
        <v>81</v>
      </c>
      <c r="F37" s="142"/>
      <c r="G37" s="143"/>
      <c r="H37" s="143"/>
      <c r="I37" s="144"/>
      <c r="J37" s="144"/>
      <c r="K37" s="134"/>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row>
    <row r="38" spans="1:38" s="7" customFormat="1" ht="70.5" customHeight="1" x14ac:dyDescent="0.2">
      <c r="A38" s="133"/>
      <c r="B38" s="131">
        <v>36</v>
      </c>
      <c r="C38" s="127">
        <v>125</v>
      </c>
      <c r="D38" s="141"/>
      <c r="E38" s="127" t="s">
        <v>82</v>
      </c>
      <c r="F38" s="142"/>
      <c r="G38" s="143"/>
      <c r="H38" s="143"/>
      <c r="I38" s="144"/>
      <c r="J38" s="144"/>
      <c r="K38" s="134"/>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row>
    <row r="39" spans="1:38" s="7" customFormat="1" ht="70.5" customHeight="1" x14ac:dyDescent="0.2">
      <c r="A39" s="133"/>
      <c r="B39" s="131">
        <v>37</v>
      </c>
      <c r="C39" s="127">
        <v>275</v>
      </c>
      <c r="D39" s="141"/>
      <c r="E39" s="127" t="s">
        <v>83</v>
      </c>
      <c r="F39" s="142"/>
      <c r="G39" s="143"/>
      <c r="H39" s="143"/>
      <c r="I39" s="144"/>
      <c r="J39" s="144"/>
      <c r="K39" s="134"/>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row>
    <row r="40" spans="1:38" s="7" customFormat="1" ht="70.5" customHeight="1" x14ac:dyDescent="0.2">
      <c r="A40" s="133"/>
      <c r="B40" s="131">
        <v>38</v>
      </c>
      <c r="C40" s="132">
        <v>1520</v>
      </c>
      <c r="D40" s="141"/>
      <c r="E40" s="127" t="s">
        <v>84</v>
      </c>
      <c r="F40" s="142"/>
      <c r="G40" s="143"/>
      <c r="H40" s="143"/>
      <c r="I40" s="144"/>
      <c r="J40" s="144"/>
      <c r="K40" s="134"/>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row>
    <row r="41" spans="1:38" s="7" customFormat="1" ht="70.5" customHeight="1" x14ac:dyDescent="0.2">
      <c r="A41" s="133"/>
      <c r="B41" s="131">
        <v>39</v>
      </c>
      <c r="C41" s="127">
        <v>205</v>
      </c>
      <c r="D41" s="141"/>
      <c r="E41" s="127" t="s">
        <v>85</v>
      </c>
      <c r="F41" s="142"/>
      <c r="G41" s="143"/>
      <c r="H41" s="143"/>
      <c r="I41" s="144"/>
      <c r="J41" s="144"/>
      <c r="K41" s="134"/>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row>
    <row r="42" spans="1:38" s="7" customFormat="1" ht="70.5" customHeight="1" x14ac:dyDescent="0.2">
      <c r="A42" s="133"/>
      <c r="B42" s="131">
        <v>40</v>
      </c>
      <c r="C42" s="127">
        <v>205</v>
      </c>
      <c r="D42" s="141"/>
      <c r="E42" s="127" t="s">
        <v>86</v>
      </c>
      <c r="F42" s="142"/>
      <c r="G42" s="143"/>
      <c r="H42" s="143"/>
      <c r="I42" s="144"/>
      <c r="J42" s="144"/>
      <c r="K42" s="134"/>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row>
    <row r="43" spans="1:38" s="7" customFormat="1" ht="70.5" customHeight="1" x14ac:dyDescent="0.2">
      <c r="A43" s="133"/>
      <c r="B43" s="131">
        <v>41</v>
      </c>
      <c r="C43" s="127">
        <v>220</v>
      </c>
      <c r="D43" s="141"/>
      <c r="E43" s="127" t="s">
        <v>87</v>
      </c>
      <c r="F43" s="142"/>
      <c r="G43" s="143"/>
      <c r="H43" s="143"/>
      <c r="I43" s="144"/>
      <c r="J43" s="144"/>
      <c r="K43" s="134"/>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row>
    <row r="44" spans="1:38" s="7" customFormat="1" ht="70.5" customHeight="1" x14ac:dyDescent="0.2">
      <c r="A44" s="133"/>
      <c r="B44" s="131">
        <v>42</v>
      </c>
      <c r="C44" s="127">
        <v>205</v>
      </c>
      <c r="D44" s="141"/>
      <c r="E44" s="127" t="s">
        <v>88</v>
      </c>
      <c r="F44" s="142"/>
      <c r="G44" s="143"/>
      <c r="H44" s="143"/>
      <c r="I44" s="144"/>
      <c r="J44" s="144"/>
      <c r="K44" s="134"/>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row>
    <row r="45" spans="1:38" s="7" customFormat="1" ht="70.5" customHeight="1" x14ac:dyDescent="0.2">
      <c r="A45" s="133"/>
      <c r="B45" s="131">
        <v>43</v>
      </c>
      <c r="C45" s="127">
        <v>275</v>
      </c>
      <c r="D45" s="141"/>
      <c r="E45" s="127" t="s">
        <v>89</v>
      </c>
      <c r="F45" s="142"/>
      <c r="G45" s="143"/>
      <c r="H45" s="143"/>
      <c r="I45" s="144"/>
      <c r="J45" s="144"/>
      <c r="K45" s="134"/>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row>
    <row r="46" spans="1:38" s="7" customFormat="1" ht="70.5" customHeight="1" x14ac:dyDescent="0.2">
      <c r="A46" s="133"/>
      <c r="B46" s="131">
        <v>44</v>
      </c>
      <c r="C46" s="127">
        <v>145</v>
      </c>
      <c r="D46" s="141"/>
      <c r="E46" s="130" t="s">
        <v>90</v>
      </c>
      <c r="F46" s="142"/>
      <c r="G46" s="143"/>
      <c r="H46" s="143"/>
      <c r="I46" s="144"/>
      <c r="J46" s="144"/>
      <c r="K46" s="134"/>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row>
    <row r="47" spans="1:38" s="7" customFormat="1" ht="70.5" customHeight="1" x14ac:dyDescent="0.2">
      <c r="A47" s="133"/>
      <c r="B47" s="131">
        <v>45</v>
      </c>
      <c r="C47" s="127">
        <v>145</v>
      </c>
      <c r="D47" s="141"/>
      <c r="E47" s="130" t="s">
        <v>91</v>
      </c>
      <c r="F47" s="142"/>
      <c r="G47" s="143"/>
      <c r="H47" s="143"/>
      <c r="I47" s="144"/>
      <c r="J47" s="144"/>
      <c r="K47" s="134"/>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row>
    <row r="48" spans="1:38" s="7" customFormat="1" ht="70.5" customHeight="1" x14ac:dyDescent="0.2">
      <c r="A48" s="133"/>
      <c r="B48" s="131">
        <v>46</v>
      </c>
      <c r="C48" s="127">
        <v>145</v>
      </c>
      <c r="D48" s="141"/>
      <c r="E48" s="130" t="s">
        <v>92</v>
      </c>
      <c r="F48" s="142"/>
      <c r="G48" s="143"/>
      <c r="H48" s="143"/>
      <c r="I48" s="144"/>
      <c r="J48" s="144"/>
      <c r="K48" s="134"/>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row>
    <row r="49" spans="1:38" s="7" customFormat="1" ht="70.5" customHeight="1" x14ac:dyDescent="0.2">
      <c r="A49" s="133"/>
      <c r="B49" s="131">
        <v>47</v>
      </c>
      <c r="C49" s="127">
        <v>225</v>
      </c>
      <c r="D49" s="141"/>
      <c r="E49" s="127" t="s">
        <v>93</v>
      </c>
      <c r="F49" s="142"/>
      <c r="G49" s="143"/>
      <c r="H49" s="143"/>
      <c r="I49" s="144"/>
      <c r="J49" s="144"/>
      <c r="K49" s="134"/>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row>
    <row r="50" spans="1:38" s="7" customFormat="1" ht="70.5" customHeight="1" x14ac:dyDescent="0.2">
      <c r="A50" s="133"/>
      <c r="B50" s="131">
        <v>48</v>
      </c>
      <c r="C50" s="127">
        <v>285</v>
      </c>
      <c r="D50" s="141"/>
      <c r="E50" s="127" t="s">
        <v>94</v>
      </c>
      <c r="F50" s="142"/>
      <c r="G50" s="143"/>
      <c r="H50" s="143"/>
      <c r="I50" s="144"/>
      <c r="J50" s="144"/>
      <c r="K50" s="134"/>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row>
    <row r="51" spans="1:38" s="7" customFormat="1" ht="70.5" customHeight="1" x14ac:dyDescent="0.2">
      <c r="A51" s="133"/>
      <c r="B51" s="131">
        <v>49</v>
      </c>
      <c r="C51" s="127">
        <v>300</v>
      </c>
      <c r="D51" s="141"/>
      <c r="E51" s="127" t="s">
        <v>95</v>
      </c>
      <c r="F51" s="142"/>
      <c r="G51" s="143"/>
      <c r="H51" s="143"/>
      <c r="I51" s="144"/>
      <c r="J51" s="144"/>
      <c r="K51" s="134"/>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row>
    <row r="52" spans="1:38" s="7" customFormat="1" ht="70.5" customHeight="1" x14ac:dyDescent="0.2">
      <c r="A52" s="133"/>
      <c r="B52" s="131">
        <v>50</v>
      </c>
      <c r="C52" s="132">
        <v>1050</v>
      </c>
      <c r="D52" s="141"/>
      <c r="E52" s="127" t="s">
        <v>96</v>
      </c>
      <c r="F52" s="142"/>
      <c r="G52" s="143"/>
      <c r="H52" s="143"/>
      <c r="I52" s="144"/>
      <c r="J52" s="144"/>
      <c r="K52" s="134"/>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row>
    <row r="53" spans="1:38" s="7" customFormat="1" ht="70.5" customHeight="1" x14ac:dyDescent="0.2">
      <c r="A53" s="133"/>
      <c r="B53" s="131">
        <v>51</v>
      </c>
      <c r="C53" s="132">
        <v>1250</v>
      </c>
      <c r="D53" s="141"/>
      <c r="E53" s="127" t="s">
        <v>97</v>
      </c>
      <c r="F53" s="142"/>
      <c r="G53" s="143"/>
      <c r="H53" s="143"/>
      <c r="I53" s="144"/>
      <c r="J53" s="144"/>
      <c r="K53" s="134"/>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row>
    <row r="54" spans="1:38" s="7" customFormat="1" ht="70.5" customHeight="1" x14ac:dyDescent="0.2">
      <c r="A54" s="133"/>
      <c r="B54" s="131">
        <v>52</v>
      </c>
      <c r="C54" s="132">
        <v>1700</v>
      </c>
      <c r="D54" s="141"/>
      <c r="E54" s="127" t="s">
        <v>98</v>
      </c>
      <c r="F54" s="142"/>
      <c r="G54" s="143"/>
      <c r="H54" s="143"/>
      <c r="I54" s="144"/>
      <c r="J54" s="144"/>
      <c r="K54" s="134"/>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row>
    <row r="55" spans="1:38" s="7" customFormat="1" ht="70.5" customHeight="1" x14ac:dyDescent="0.2">
      <c r="A55" s="133"/>
      <c r="B55" s="131">
        <v>53</v>
      </c>
      <c r="C55" s="132">
        <v>2700</v>
      </c>
      <c r="D55" s="141"/>
      <c r="E55" s="127" t="s">
        <v>99</v>
      </c>
      <c r="F55" s="142"/>
      <c r="G55" s="143"/>
      <c r="H55" s="143"/>
      <c r="I55" s="144"/>
      <c r="J55" s="144"/>
      <c r="K55" s="134"/>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row>
    <row r="56" spans="1:38" s="7" customFormat="1" ht="70.5" customHeight="1" x14ac:dyDescent="0.2">
      <c r="A56" s="133"/>
      <c r="B56" s="131">
        <v>54</v>
      </c>
      <c r="C56" s="127">
        <v>100</v>
      </c>
      <c r="D56" s="141"/>
      <c r="E56" s="127" t="s">
        <v>100</v>
      </c>
      <c r="F56" s="142"/>
      <c r="G56" s="143"/>
      <c r="H56" s="143"/>
      <c r="I56" s="144"/>
      <c r="J56" s="144"/>
      <c r="K56" s="134"/>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row>
    <row r="57" spans="1:38" s="7" customFormat="1" ht="70.5" customHeight="1" x14ac:dyDescent="0.2">
      <c r="A57" s="133"/>
      <c r="B57" s="131">
        <v>55</v>
      </c>
      <c r="C57" s="127">
        <v>100</v>
      </c>
      <c r="D57" s="141"/>
      <c r="E57" s="127" t="s">
        <v>101</v>
      </c>
      <c r="F57" s="142"/>
      <c r="G57" s="143"/>
      <c r="H57" s="143"/>
      <c r="I57" s="144"/>
      <c r="J57" s="144"/>
      <c r="K57" s="134"/>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row>
    <row r="58" spans="1:38" s="7" customFormat="1" ht="70.5" customHeight="1" x14ac:dyDescent="0.2">
      <c r="A58" s="133"/>
      <c r="B58" s="131">
        <v>56</v>
      </c>
      <c r="C58" s="127">
        <v>330</v>
      </c>
      <c r="D58" s="141"/>
      <c r="E58" s="127" t="s">
        <v>102</v>
      </c>
      <c r="F58" s="142"/>
      <c r="G58" s="143"/>
      <c r="H58" s="143"/>
      <c r="I58" s="144"/>
      <c r="J58" s="144"/>
      <c r="K58" s="134"/>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row>
    <row r="59" spans="1:38" s="7" customFormat="1" ht="70.5" customHeight="1" x14ac:dyDescent="0.2">
      <c r="A59" s="133"/>
      <c r="B59" s="131">
        <v>57</v>
      </c>
      <c r="C59" s="127">
        <v>330</v>
      </c>
      <c r="D59" s="141"/>
      <c r="E59" s="127" t="s">
        <v>103</v>
      </c>
      <c r="F59" s="142"/>
      <c r="G59" s="143"/>
      <c r="H59" s="143"/>
      <c r="I59" s="144"/>
      <c r="J59" s="144"/>
      <c r="K59" s="134"/>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row>
    <row r="60" spans="1:38" s="7" customFormat="1" ht="70.5" customHeight="1" x14ac:dyDescent="0.2">
      <c r="A60" s="133"/>
      <c r="B60" s="131">
        <v>58</v>
      </c>
      <c r="C60" s="127">
        <v>400</v>
      </c>
      <c r="D60" s="141"/>
      <c r="E60" s="127" t="s">
        <v>104</v>
      </c>
      <c r="F60" s="142"/>
      <c r="G60" s="143"/>
      <c r="H60" s="143"/>
      <c r="I60" s="144"/>
      <c r="J60" s="144"/>
      <c r="K60" s="134"/>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row>
    <row r="61" spans="1:38" s="7" customFormat="1" ht="70.5" customHeight="1" x14ac:dyDescent="0.2">
      <c r="A61" s="133"/>
      <c r="B61" s="131">
        <v>59</v>
      </c>
      <c r="C61" s="127">
        <v>425</v>
      </c>
      <c r="D61" s="141"/>
      <c r="E61" s="127" t="s">
        <v>105</v>
      </c>
      <c r="F61" s="142"/>
      <c r="G61" s="143"/>
      <c r="H61" s="143"/>
      <c r="I61" s="144"/>
      <c r="J61" s="144"/>
      <c r="K61" s="134"/>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row>
    <row r="62" spans="1:38" s="7" customFormat="1" ht="70.5" customHeight="1" x14ac:dyDescent="0.2">
      <c r="A62" s="133"/>
      <c r="B62" s="131">
        <v>60</v>
      </c>
      <c r="C62" s="127">
        <v>420</v>
      </c>
      <c r="D62" s="141"/>
      <c r="E62" s="127" t="s">
        <v>106</v>
      </c>
      <c r="F62" s="142"/>
      <c r="G62" s="143"/>
      <c r="H62" s="143"/>
      <c r="I62" s="144"/>
      <c r="J62" s="144"/>
      <c r="K62" s="134"/>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row>
    <row r="63" spans="1:38" s="7" customFormat="1" ht="70.5" customHeight="1" x14ac:dyDescent="0.2">
      <c r="A63" s="133"/>
      <c r="B63" s="131">
        <v>61</v>
      </c>
      <c r="C63" s="127">
        <v>320</v>
      </c>
      <c r="D63" s="141"/>
      <c r="E63" s="127" t="s">
        <v>107</v>
      </c>
      <c r="F63" s="142"/>
      <c r="G63" s="143"/>
      <c r="H63" s="143"/>
      <c r="I63" s="144"/>
      <c r="J63" s="144"/>
      <c r="K63" s="134"/>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row>
    <row r="64" spans="1:38" s="7" customFormat="1" ht="70.5" customHeight="1" x14ac:dyDescent="0.2">
      <c r="A64" s="133"/>
      <c r="B64" s="131">
        <v>62</v>
      </c>
      <c r="C64" s="127">
        <v>100</v>
      </c>
      <c r="D64" s="141"/>
      <c r="E64" s="127" t="s">
        <v>108</v>
      </c>
      <c r="F64" s="142"/>
      <c r="G64" s="143"/>
      <c r="H64" s="143"/>
      <c r="I64" s="144"/>
      <c r="J64" s="144"/>
      <c r="K64" s="134"/>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row>
    <row r="65" spans="1:38" s="7" customFormat="1" ht="70.5" customHeight="1" x14ac:dyDescent="0.2">
      <c r="A65" s="133"/>
      <c r="B65" s="131">
        <v>63</v>
      </c>
      <c r="C65" s="127">
        <v>440</v>
      </c>
      <c r="D65" s="141"/>
      <c r="E65" s="127" t="s">
        <v>109</v>
      </c>
      <c r="F65" s="142"/>
      <c r="G65" s="143"/>
      <c r="H65" s="143"/>
      <c r="I65" s="144"/>
      <c r="J65" s="144"/>
      <c r="K65" s="134"/>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row>
    <row r="66" spans="1:38" s="7" customFormat="1" ht="70.5" customHeight="1" x14ac:dyDescent="0.2">
      <c r="A66" s="133"/>
      <c r="B66" s="131">
        <v>64</v>
      </c>
      <c r="C66" s="127">
        <v>425</v>
      </c>
      <c r="D66" s="141"/>
      <c r="E66" s="130" t="s">
        <v>110</v>
      </c>
      <c r="F66" s="142"/>
      <c r="G66" s="143"/>
      <c r="H66" s="143"/>
      <c r="I66" s="144"/>
      <c r="J66" s="144"/>
      <c r="K66" s="134"/>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row>
    <row r="67" spans="1:38" s="7" customFormat="1" ht="70.5" customHeight="1" x14ac:dyDescent="0.2">
      <c r="A67" s="133"/>
      <c r="B67" s="131">
        <v>65</v>
      </c>
      <c r="C67" s="127">
        <v>500</v>
      </c>
      <c r="D67" s="141"/>
      <c r="E67" s="127" t="s">
        <v>111</v>
      </c>
      <c r="F67" s="142"/>
      <c r="G67" s="143"/>
      <c r="H67" s="143"/>
      <c r="I67" s="144"/>
      <c r="J67" s="144"/>
      <c r="K67" s="134"/>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row>
    <row r="68" spans="1:38" s="7" customFormat="1" ht="70.5" customHeight="1" x14ac:dyDescent="0.2">
      <c r="A68" s="133"/>
      <c r="B68" s="131">
        <v>66</v>
      </c>
      <c r="C68" s="127">
        <v>500</v>
      </c>
      <c r="D68" s="141"/>
      <c r="E68" s="127" t="s">
        <v>112</v>
      </c>
      <c r="F68" s="142"/>
      <c r="G68" s="143"/>
      <c r="H68" s="143"/>
      <c r="I68" s="144"/>
      <c r="J68" s="144"/>
      <c r="K68" s="134"/>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row>
    <row r="69" spans="1:38" s="7" customFormat="1" ht="70.5" customHeight="1" x14ac:dyDescent="0.2">
      <c r="A69" s="133"/>
      <c r="B69" s="131">
        <v>67</v>
      </c>
      <c r="C69" s="127">
        <v>500</v>
      </c>
      <c r="D69" s="141"/>
      <c r="E69" s="127" t="s">
        <v>113</v>
      </c>
      <c r="F69" s="142"/>
      <c r="G69" s="143"/>
      <c r="H69" s="143"/>
      <c r="I69" s="144"/>
      <c r="J69" s="144"/>
      <c r="K69" s="134"/>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row>
    <row r="70" spans="1:38" s="7" customFormat="1" ht="70.5" customHeight="1" x14ac:dyDescent="0.2">
      <c r="A70" s="133"/>
      <c r="B70" s="131">
        <v>68</v>
      </c>
      <c r="C70" s="127">
        <v>830</v>
      </c>
      <c r="D70" s="141"/>
      <c r="E70" s="127" t="s">
        <v>114</v>
      </c>
      <c r="F70" s="142"/>
      <c r="G70" s="143"/>
      <c r="H70" s="143"/>
      <c r="I70" s="144"/>
      <c r="J70" s="144"/>
      <c r="K70" s="134"/>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row>
    <row r="71" spans="1:38" s="7" customFormat="1" ht="70.5" customHeight="1" x14ac:dyDescent="0.2">
      <c r="A71" s="133"/>
      <c r="B71" s="131">
        <v>69</v>
      </c>
      <c r="C71" s="127">
        <v>800</v>
      </c>
      <c r="D71" s="141"/>
      <c r="E71" s="127" t="s">
        <v>115</v>
      </c>
      <c r="F71" s="142"/>
      <c r="G71" s="143"/>
      <c r="H71" s="143"/>
      <c r="I71" s="144"/>
      <c r="J71" s="144"/>
      <c r="K71" s="134"/>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row>
    <row r="72" spans="1:38" s="7" customFormat="1" ht="70.5" customHeight="1" x14ac:dyDescent="0.2">
      <c r="A72" s="133"/>
      <c r="B72" s="131">
        <v>70</v>
      </c>
      <c r="C72" s="127">
        <v>800</v>
      </c>
      <c r="D72" s="141"/>
      <c r="E72" s="127" t="s">
        <v>116</v>
      </c>
      <c r="F72" s="142"/>
      <c r="G72" s="143"/>
      <c r="H72" s="143"/>
      <c r="I72" s="144"/>
      <c r="J72" s="144"/>
      <c r="K72" s="134"/>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row>
    <row r="73" spans="1:38" s="7" customFormat="1" ht="70.5" customHeight="1" x14ac:dyDescent="0.2">
      <c r="A73" s="133"/>
      <c r="B73" s="131">
        <v>71</v>
      </c>
      <c r="C73" s="127">
        <v>440</v>
      </c>
      <c r="D73" s="141"/>
      <c r="E73" s="127" t="s">
        <v>117</v>
      </c>
      <c r="F73" s="142"/>
      <c r="G73" s="143"/>
      <c r="H73" s="143"/>
      <c r="I73" s="144"/>
      <c r="J73" s="144"/>
      <c r="K73" s="134"/>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row>
    <row r="74" spans="1:38" s="7" customFormat="1" ht="70.5" customHeight="1" x14ac:dyDescent="0.2">
      <c r="A74" s="133"/>
      <c r="B74" s="131">
        <v>72</v>
      </c>
      <c r="C74" s="127">
        <v>440</v>
      </c>
      <c r="D74" s="141"/>
      <c r="E74" s="127" t="s">
        <v>118</v>
      </c>
      <c r="F74" s="142"/>
      <c r="G74" s="143"/>
      <c r="H74" s="143"/>
      <c r="I74" s="144"/>
      <c r="J74" s="144"/>
      <c r="K74" s="134"/>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row>
    <row r="75" spans="1:38" s="7" customFormat="1" ht="70.5" customHeight="1" x14ac:dyDescent="0.2">
      <c r="A75" s="133"/>
      <c r="B75" s="131">
        <v>73</v>
      </c>
      <c r="C75" s="132">
        <v>1620</v>
      </c>
      <c r="D75" s="141"/>
      <c r="E75" s="127" t="s">
        <v>119</v>
      </c>
      <c r="F75" s="142"/>
      <c r="G75" s="143"/>
      <c r="H75" s="143"/>
      <c r="I75" s="144"/>
      <c r="J75" s="144"/>
      <c r="K75" s="134"/>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row>
    <row r="76" spans="1:38" s="7" customFormat="1" ht="70.5" customHeight="1" x14ac:dyDescent="0.2">
      <c r="A76" s="133"/>
      <c r="B76" s="131">
        <v>74</v>
      </c>
      <c r="C76" s="127">
        <v>640</v>
      </c>
      <c r="D76" s="141"/>
      <c r="E76" s="127" t="s">
        <v>120</v>
      </c>
      <c r="F76" s="142"/>
      <c r="G76" s="143"/>
      <c r="H76" s="143"/>
      <c r="I76" s="144"/>
      <c r="J76" s="144"/>
      <c r="K76" s="134"/>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row>
    <row r="77" spans="1:38" s="7" customFormat="1" ht="70.5" customHeight="1" x14ac:dyDescent="0.2">
      <c r="A77" s="133"/>
      <c r="B77" s="131">
        <v>75</v>
      </c>
      <c r="C77" s="127">
        <v>500</v>
      </c>
      <c r="D77" s="141"/>
      <c r="E77" s="127" t="s">
        <v>121</v>
      </c>
      <c r="F77" s="142"/>
      <c r="G77" s="143"/>
      <c r="H77" s="143"/>
      <c r="I77" s="144"/>
      <c r="J77" s="144"/>
      <c r="K77" s="134"/>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row>
    <row r="78" spans="1:38" s="7" customFormat="1" ht="70.5" customHeight="1" x14ac:dyDescent="0.2">
      <c r="A78" s="133"/>
      <c r="B78" s="131">
        <v>76</v>
      </c>
      <c r="C78" s="127">
        <v>50</v>
      </c>
      <c r="D78" s="141"/>
      <c r="E78" s="127" t="s">
        <v>122</v>
      </c>
      <c r="F78" s="142"/>
      <c r="G78" s="143"/>
      <c r="H78" s="143"/>
      <c r="I78" s="144"/>
      <c r="J78" s="144"/>
      <c r="K78" s="134"/>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row>
    <row r="79" spans="1:38" s="7" customFormat="1" ht="70.5" customHeight="1" x14ac:dyDescent="0.2">
      <c r="A79" s="133"/>
      <c r="B79" s="131">
        <v>77</v>
      </c>
      <c r="C79" s="127">
        <v>50</v>
      </c>
      <c r="D79" s="141"/>
      <c r="E79" s="127" t="s">
        <v>123</v>
      </c>
      <c r="F79" s="142"/>
      <c r="G79" s="143"/>
      <c r="H79" s="143"/>
      <c r="I79" s="144"/>
      <c r="J79" s="144"/>
      <c r="K79" s="134"/>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row>
    <row r="80" spans="1:38" s="7" customFormat="1" ht="70.5" customHeight="1" x14ac:dyDescent="0.2">
      <c r="A80" s="133"/>
      <c r="B80" s="131">
        <v>78</v>
      </c>
      <c r="C80" s="127">
        <v>500</v>
      </c>
      <c r="D80" s="141"/>
      <c r="E80" s="127" t="s">
        <v>124</v>
      </c>
      <c r="F80" s="142"/>
      <c r="G80" s="143"/>
      <c r="H80" s="143"/>
      <c r="I80" s="144"/>
      <c r="J80" s="144"/>
      <c r="K80" s="134"/>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row>
    <row r="81" spans="1:38" s="7" customFormat="1" ht="70.5" customHeight="1" x14ac:dyDescent="0.2">
      <c r="A81" s="133"/>
      <c r="B81" s="131">
        <v>79</v>
      </c>
      <c r="C81" s="127">
        <v>300</v>
      </c>
      <c r="D81" s="141"/>
      <c r="E81" s="127" t="s">
        <v>125</v>
      </c>
      <c r="F81" s="142"/>
      <c r="G81" s="143"/>
      <c r="H81" s="143"/>
      <c r="I81" s="144"/>
      <c r="J81" s="144"/>
      <c r="K81" s="134"/>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row>
    <row r="82" spans="1:38" s="7" customFormat="1" ht="70.5" customHeight="1" x14ac:dyDescent="0.2">
      <c r="A82" s="133"/>
      <c r="B82" s="131">
        <v>80</v>
      </c>
      <c r="C82" s="127">
        <v>720</v>
      </c>
      <c r="D82" s="141"/>
      <c r="E82" s="127" t="s">
        <v>126</v>
      </c>
      <c r="F82" s="142"/>
      <c r="G82" s="143"/>
      <c r="H82" s="143"/>
      <c r="I82" s="144"/>
      <c r="J82" s="144"/>
      <c r="K82" s="134"/>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row>
    <row r="83" spans="1:38" s="7" customFormat="1" ht="70.5" customHeight="1" x14ac:dyDescent="0.2">
      <c r="A83" s="133"/>
      <c r="B83" s="131">
        <v>81</v>
      </c>
      <c r="C83" s="132">
        <v>2120</v>
      </c>
      <c r="D83" s="141"/>
      <c r="E83" s="127" t="s">
        <v>127</v>
      </c>
      <c r="F83" s="142"/>
      <c r="G83" s="143"/>
      <c r="H83" s="143"/>
      <c r="I83" s="144"/>
      <c r="J83" s="144"/>
      <c r="K83" s="134"/>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row>
    <row r="84" spans="1:38" s="7" customFormat="1" ht="70.5" customHeight="1" x14ac:dyDescent="0.2">
      <c r="A84" s="133"/>
      <c r="B84" s="131">
        <v>82</v>
      </c>
      <c r="C84" s="132">
        <v>1620</v>
      </c>
      <c r="D84" s="141"/>
      <c r="E84" s="127" t="s">
        <v>128</v>
      </c>
      <c r="F84" s="142"/>
      <c r="G84" s="143"/>
      <c r="H84" s="143"/>
      <c r="I84" s="144"/>
      <c r="J84" s="144"/>
      <c r="K84" s="134"/>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row>
    <row r="85" spans="1:38" s="7" customFormat="1" ht="70.5" customHeight="1" x14ac:dyDescent="0.2">
      <c r="A85" s="133"/>
      <c r="B85" s="131">
        <v>83</v>
      </c>
      <c r="C85" s="132">
        <v>1040</v>
      </c>
      <c r="D85" s="141"/>
      <c r="E85" s="127" t="s">
        <v>129</v>
      </c>
      <c r="F85" s="142"/>
      <c r="G85" s="143"/>
      <c r="H85" s="143"/>
      <c r="I85" s="144"/>
      <c r="J85" s="144"/>
      <c r="K85" s="134"/>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row>
    <row r="86" spans="1:38" s="7" customFormat="1" ht="70.5" customHeight="1" x14ac:dyDescent="0.2">
      <c r="A86" s="133"/>
      <c r="B86" s="131">
        <v>84</v>
      </c>
      <c r="C86" s="132">
        <v>1150</v>
      </c>
      <c r="D86" s="141"/>
      <c r="E86" s="127" t="s">
        <v>130</v>
      </c>
      <c r="F86" s="142"/>
      <c r="G86" s="143"/>
      <c r="H86" s="143"/>
      <c r="I86" s="144"/>
      <c r="J86" s="144"/>
      <c r="K86" s="134"/>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row>
    <row r="87" spans="1:38" s="7" customFormat="1" ht="70.5" customHeight="1" x14ac:dyDescent="0.2">
      <c r="A87" s="133"/>
      <c r="B87" s="131">
        <v>85</v>
      </c>
      <c r="C87" s="132">
        <v>1000</v>
      </c>
      <c r="D87" s="141"/>
      <c r="E87" s="130" t="s">
        <v>131</v>
      </c>
      <c r="F87" s="142"/>
      <c r="G87" s="143"/>
      <c r="H87" s="143"/>
      <c r="I87" s="144"/>
      <c r="J87" s="144"/>
      <c r="K87" s="134"/>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row>
    <row r="88" spans="1:38" s="7" customFormat="1" ht="70.5" customHeight="1" x14ac:dyDescent="0.2">
      <c r="A88" s="133"/>
      <c r="B88" s="131">
        <v>86</v>
      </c>
      <c r="C88" s="132">
        <v>1120</v>
      </c>
      <c r="D88" s="141"/>
      <c r="E88" s="127" t="s">
        <v>132</v>
      </c>
      <c r="F88" s="142"/>
      <c r="G88" s="143"/>
      <c r="H88" s="143"/>
      <c r="I88" s="144"/>
      <c r="J88" s="144"/>
      <c r="K88" s="134"/>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row>
    <row r="89" spans="1:38" s="7" customFormat="1" ht="70.5" customHeight="1" x14ac:dyDescent="0.2">
      <c r="A89" s="133"/>
      <c r="B89" s="131">
        <v>87</v>
      </c>
      <c r="C89" s="132">
        <v>1600</v>
      </c>
      <c r="D89" s="141"/>
      <c r="E89" s="127" t="s">
        <v>133</v>
      </c>
      <c r="F89" s="142"/>
      <c r="G89" s="143"/>
      <c r="H89" s="143"/>
      <c r="I89" s="144"/>
      <c r="J89" s="144"/>
      <c r="K89" s="134"/>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row>
    <row r="90" spans="1:38" s="7" customFormat="1" ht="70.5" customHeight="1" x14ac:dyDescent="0.2">
      <c r="A90" s="133"/>
      <c r="B90" s="131">
        <v>88</v>
      </c>
      <c r="C90" s="127">
        <v>250</v>
      </c>
      <c r="D90" s="141"/>
      <c r="E90" s="127" t="s">
        <v>134</v>
      </c>
      <c r="F90" s="142"/>
      <c r="G90" s="143"/>
      <c r="H90" s="143"/>
      <c r="I90" s="144"/>
      <c r="J90" s="144"/>
      <c r="K90" s="134"/>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row>
    <row r="91" spans="1:38" s="7" customFormat="1" ht="70.5" customHeight="1" x14ac:dyDescent="0.2">
      <c r="A91" s="133"/>
      <c r="B91" s="131">
        <v>89</v>
      </c>
      <c r="C91" s="127">
        <v>225</v>
      </c>
      <c r="D91" s="141"/>
      <c r="E91" s="127" t="s">
        <v>135</v>
      </c>
      <c r="F91" s="142"/>
      <c r="G91" s="143"/>
      <c r="H91" s="143"/>
      <c r="I91" s="144"/>
      <c r="J91" s="144"/>
      <c r="K91" s="134"/>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row>
    <row r="92" spans="1:38" s="7" customFormat="1" ht="70.5" customHeight="1" x14ac:dyDescent="0.2">
      <c r="A92" s="133"/>
      <c r="B92" s="131">
        <v>90</v>
      </c>
      <c r="C92" s="127">
        <v>480</v>
      </c>
      <c r="D92" s="141"/>
      <c r="E92" s="127" t="s">
        <v>136</v>
      </c>
      <c r="F92" s="142"/>
      <c r="G92" s="143"/>
      <c r="H92" s="143"/>
      <c r="I92" s="144"/>
      <c r="J92" s="144"/>
      <c r="K92" s="134"/>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row>
    <row r="93" spans="1:38" s="7" customFormat="1" ht="70.5" customHeight="1" x14ac:dyDescent="0.2">
      <c r="A93" s="133"/>
      <c r="B93" s="131">
        <v>91</v>
      </c>
      <c r="C93" s="132">
        <v>1120</v>
      </c>
      <c r="D93" s="141"/>
      <c r="E93" s="127" t="s">
        <v>137</v>
      </c>
      <c r="F93" s="142"/>
      <c r="G93" s="143"/>
      <c r="H93" s="143"/>
      <c r="I93" s="144"/>
      <c r="J93" s="144"/>
      <c r="K93" s="134"/>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row>
    <row r="94" spans="1:38" s="7" customFormat="1" ht="70.5" customHeight="1" x14ac:dyDescent="0.2">
      <c r="A94" s="133"/>
      <c r="B94" s="131">
        <v>92</v>
      </c>
      <c r="C94" s="132">
        <v>2600</v>
      </c>
      <c r="D94" s="141"/>
      <c r="E94" s="127" t="s">
        <v>138</v>
      </c>
      <c r="F94" s="142"/>
      <c r="G94" s="143"/>
      <c r="H94" s="143"/>
      <c r="I94" s="144"/>
      <c r="J94" s="144"/>
      <c r="K94" s="134"/>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row>
    <row r="95" spans="1:38" s="7" customFormat="1" ht="70.5" customHeight="1" x14ac:dyDescent="0.2">
      <c r="A95" s="133"/>
      <c r="B95" s="131">
        <v>93</v>
      </c>
      <c r="C95" s="127">
        <v>660</v>
      </c>
      <c r="D95" s="141"/>
      <c r="E95" s="127" t="s">
        <v>139</v>
      </c>
      <c r="F95" s="142"/>
      <c r="G95" s="143"/>
      <c r="H95" s="143"/>
      <c r="I95" s="144"/>
      <c r="J95" s="144"/>
      <c r="K95" s="134"/>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row>
    <row r="96" spans="1:38" s="7" customFormat="1" ht="70.5" customHeight="1" x14ac:dyDescent="0.2">
      <c r="A96" s="133"/>
      <c r="B96" s="131">
        <v>94</v>
      </c>
      <c r="C96" s="132">
        <v>1050</v>
      </c>
      <c r="D96" s="141"/>
      <c r="E96" s="127" t="s">
        <v>140</v>
      </c>
      <c r="F96" s="142"/>
      <c r="G96" s="143"/>
      <c r="H96" s="143"/>
      <c r="I96" s="144"/>
      <c r="J96" s="144"/>
      <c r="K96" s="134"/>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row>
    <row r="97" spans="1:38" s="7" customFormat="1" ht="70.5" customHeight="1" x14ac:dyDescent="0.2">
      <c r="A97" s="133"/>
      <c r="B97" s="131">
        <v>95</v>
      </c>
      <c r="C97" s="127" t="s">
        <v>185</v>
      </c>
      <c r="D97" s="141"/>
      <c r="E97" s="127" t="s">
        <v>141</v>
      </c>
      <c r="F97" s="142"/>
      <c r="G97" s="143"/>
      <c r="H97" s="143"/>
      <c r="I97" s="144"/>
      <c r="J97" s="144"/>
      <c r="K97" s="134"/>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row>
    <row r="98" spans="1:38" s="7" customFormat="1" ht="70.5" customHeight="1" x14ac:dyDescent="0.2">
      <c r="A98" s="133"/>
      <c r="B98" s="131">
        <v>96</v>
      </c>
      <c r="C98" s="127">
        <v>450</v>
      </c>
      <c r="D98" s="141"/>
      <c r="E98" s="127" t="s">
        <v>142</v>
      </c>
      <c r="F98" s="142"/>
      <c r="G98" s="143"/>
      <c r="H98" s="143"/>
      <c r="I98" s="144"/>
      <c r="J98" s="144"/>
      <c r="K98" s="134"/>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row>
    <row r="99" spans="1:38" s="7" customFormat="1" ht="70.5" customHeight="1" x14ac:dyDescent="0.2">
      <c r="A99" s="133"/>
      <c r="B99" s="131">
        <v>97</v>
      </c>
      <c r="C99" s="132">
        <v>1620</v>
      </c>
      <c r="D99" s="141"/>
      <c r="E99" s="127" t="s">
        <v>143</v>
      </c>
      <c r="F99" s="142"/>
      <c r="G99" s="143"/>
      <c r="H99" s="143"/>
      <c r="I99" s="144"/>
      <c r="J99" s="144"/>
      <c r="K99" s="134"/>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row>
    <row r="100" spans="1:38" s="7" customFormat="1" ht="70.5" customHeight="1" x14ac:dyDescent="0.2">
      <c r="A100" s="133"/>
      <c r="B100" s="131">
        <v>98</v>
      </c>
      <c r="C100" s="132">
        <v>1620</v>
      </c>
      <c r="D100" s="141"/>
      <c r="E100" s="127" t="s">
        <v>144</v>
      </c>
      <c r="F100" s="142"/>
      <c r="G100" s="143"/>
      <c r="H100" s="143"/>
      <c r="I100" s="144"/>
      <c r="J100" s="144"/>
      <c r="K100" s="134"/>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row>
    <row r="101" spans="1:38" s="7" customFormat="1" ht="70.5" customHeight="1" x14ac:dyDescent="0.2">
      <c r="A101" s="133"/>
      <c r="B101" s="131">
        <v>99</v>
      </c>
      <c r="C101" s="132">
        <v>1060</v>
      </c>
      <c r="D101" s="141"/>
      <c r="E101" s="127" t="s">
        <v>145</v>
      </c>
      <c r="F101" s="142"/>
      <c r="G101" s="143"/>
      <c r="H101" s="143"/>
      <c r="I101" s="144"/>
      <c r="J101" s="144"/>
      <c r="K101" s="134"/>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row>
    <row r="102" spans="1:38" s="7" customFormat="1" ht="70.5" customHeight="1" x14ac:dyDescent="0.2">
      <c r="A102" s="133"/>
      <c r="B102" s="131">
        <v>100</v>
      </c>
      <c r="C102" s="127">
        <v>700</v>
      </c>
      <c r="D102" s="141"/>
      <c r="E102" s="127" t="s">
        <v>146</v>
      </c>
      <c r="F102" s="142"/>
      <c r="G102" s="143"/>
      <c r="H102" s="143"/>
      <c r="I102" s="144"/>
      <c r="J102" s="144"/>
      <c r="K102" s="134"/>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row>
    <row r="103" spans="1:38" s="7" customFormat="1" ht="70.5" customHeight="1" x14ac:dyDescent="0.2">
      <c r="A103" s="133"/>
      <c r="B103" s="131">
        <v>101</v>
      </c>
      <c r="C103" s="132">
        <v>1900</v>
      </c>
      <c r="D103" s="141"/>
      <c r="E103" s="127" t="s">
        <v>147</v>
      </c>
      <c r="F103" s="142"/>
      <c r="G103" s="143"/>
      <c r="H103" s="143"/>
      <c r="I103" s="144"/>
      <c r="J103" s="144"/>
      <c r="K103" s="134"/>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row>
    <row r="104" spans="1:38" s="7" customFormat="1" ht="70.5" customHeight="1" x14ac:dyDescent="0.2">
      <c r="A104" s="133"/>
      <c r="B104" s="131">
        <v>102</v>
      </c>
      <c r="C104" s="132">
        <v>1015</v>
      </c>
      <c r="D104" s="141"/>
      <c r="E104" s="127" t="s">
        <v>148</v>
      </c>
      <c r="F104" s="142"/>
      <c r="G104" s="143"/>
      <c r="H104" s="143"/>
      <c r="I104" s="144"/>
      <c r="J104" s="144"/>
      <c r="K104" s="134"/>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row>
    <row r="105" spans="1:38" s="7" customFormat="1" ht="70.5" customHeight="1" x14ac:dyDescent="0.2">
      <c r="A105" s="133"/>
      <c r="B105" s="131">
        <v>103</v>
      </c>
      <c r="C105" s="132">
        <v>1050</v>
      </c>
      <c r="D105" s="141"/>
      <c r="E105" s="127" t="s">
        <v>149</v>
      </c>
      <c r="F105" s="142"/>
      <c r="G105" s="143"/>
      <c r="H105" s="143"/>
      <c r="I105" s="144"/>
      <c r="J105" s="144"/>
      <c r="K105" s="134"/>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row>
    <row r="106" spans="1:38" s="7" customFormat="1" ht="70.5" customHeight="1" x14ac:dyDescent="0.2">
      <c r="A106" s="133"/>
      <c r="B106" s="131">
        <v>104</v>
      </c>
      <c r="C106" s="132">
        <v>1525</v>
      </c>
      <c r="D106" s="141"/>
      <c r="E106" s="127" t="s">
        <v>150</v>
      </c>
      <c r="F106" s="142"/>
      <c r="G106" s="143"/>
      <c r="H106" s="143"/>
      <c r="I106" s="144"/>
      <c r="J106" s="144"/>
      <c r="K106" s="134"/>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row>
    <row r="107" spans="1:38" s="7" customFormat="1" ht="70.5" customHeight="1" x14ac:dyDescent="0.2">
      <c r="A107" s="133"/>
      <c r="B107" s="131">
        <v>105</v>
      </c>
      <c r="C107" s="132">
        <v>1580</v>
      </c>
      <c r="D107" s="141"/>
      <c r="E107" s="127" t="s">
        <v>151</v>
      </c>
      <c r="F107" s="142"/>
      <c r="G107" s="143"/>
      <c r="H107" s="143"/>
      <c r="I107" s="144"/>
      <c r="J107" s="144"/>
      <c r="K107" s="134"/>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row>
    <row r="108" spans="1:38" s="7" customFormat="1" ht="70.5" customHeight="1" x14ac:dyDescent="0.2">
      <c r="A108" s="133"/>
      <c r="B108" s="131">
        <v>106</v>
      </c>
      <c r="C108" s="132">
        <v>1512</v>
      </c>
      <c r="D108" s="141"/>
      <c r="E108" s="127" t="s">
        <v>152</v>
      </c>
      <c r="F108" s="142"/>
      <c r="G108" s="143"/>
      <c r="H108" s="143"/>
      <c r="I108" s="144"/>
      <c r="J108" s="144"/>
      <c r="K108" s="134"/>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row>
    <row r="109" spans="1:38" s="7" customFormat="1" ht="70.5" customHeight="1" x14ac:dyDescent="0.2">
      <c r="A109" s="133"/>
      <c r="B109" s="131">
        <v>107</v>
      </c>
      <c r="C109" s="132">
        <v>1250</v>
      </c>
      <c r="D109" s="141"/>
      <c r="E109" s="127" t="s">
        <v>153</v>
      </c>
      <c r="F109" s="142"/>
      <c r="G109" s="143"/>
      <c r="H109" s="143"/>
      <c r="I109" s="144"/>
      <c r="J109" s="144"/>
      <c r="K109" s="134"/>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row>
    <row r="110" spans="1:38" s="7" customFormat="1" ht="70.5" customHeight="1" x14ac:dyDescent="0.2">
      <c r="A110" s="133"/>
      <c r="B110" s="131">
        <v>108</v>
      </c>
      <c r="C110" s="132">
        <v>1000</v>
      </c>
      <c r="D110" s="141"/>
      <c r="E110" s="127" t="s">
        <v>154</v>
      </c>
      <c r="F110" s="142"/>
      <c r="G110" s="143"/>
      <c r="H110" s="143"/>
      <c r="I110" s="144"/>
      <c r="J110" s="144"/>
      <c r="K110" s="134"/>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row>
    <row r="111" spans="1:38" s="7" customFormat="1" ht="70.5" customHeight="1" x14ac:dyDescent="0.2">
      <c r="A111" s="133"/>
      <c r="B111" s="131">
        <v>109</v>
      </c>
      <c r="C111" s="132">
        <v>1050</v>
      </c>
      <c r="D111" s="141"/>
      <c r="E111" s="127" t="s">
        <v>155</v>
      </c>
      <c r="F111" s="142"/>
      <c r="G111" s="143"/>
      <c r="H111" s="143"/>
      <c r="I111" s="144"/>
      <c r="J111" s="144"/>
      <c r="K111" s="134"/>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row>
    <row r="112" spans="1:38" s="7" customFormat="1" ht="70.5" customHeight="1" x14ac:dyDescent="0.2">
      <c r="A112" s="133"/>
      <c r="B112" s="131">
        <v>110</v>
      </c>
      <c r="C112" s="127">
        <v>650</v>
      </c>
      <c r="D112" s="141"/>
      <c r="E112" s="127" t="s">
        <v>156</v>
      </c>
      <c r="F112" s="142"/>
      <c r="G112" s="143"/>
      <c r="H112" s="143"/>
      <c r="I112" s="144"/>
      <c r="J112" s="144"/>
      <c r="K112" s="134"/>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row>
    <row r="113" spans="1:38" s="7" customFormat="1" ht="70.5" customHeight="1" x14ac:dyDescent="0.2">
      <c r="A113" s="133"/>
      <c r="B113" s="131">
        <v>111</v>
      </c>
      <c r="C113" s="127">
        <v>650</v>
      </c>
      <c r="D113" s="141"/>
      <c r="E113" s="127" t="s">
        <v>157</v>
      </c>
      <c r="F113" s="142"/>
      <c r="G113" s="143"/>
      <c r="H113" s="143"/>
      <c r="I113" s="144"/>
      <c r="J113" s="144"/>
      <c r="K113" s="134"/>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row>
    <row r="114" spans="1:38" s="7" customFormat="1" ht="70.5" customHeight="1" x14ac:dyDescent="0.2">
      <c r="A114" s="133"/>
      <c r="B114" s="131">
        <v>112</v>
      </c>
      <c r="C114" s="127">
        <v>70</v>
      </c>
      <c r="D114" s="141"/>
      <c r="E114" s="127" t="s">
        <v>158</v>
      </c>
      <c r="F114" s="142"/>
      <c r="G114" s="143"/>
      <c r="H114" s="143"/>
      <c r="I114" s="144"/>
      <c r="J114" s="144"/>
      <c r="K114" s="134"/>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row>
    <row r="115" spans="1:38" s="7" customFormat="1" ht="70.5" customHeight="1" x14ac:dyDescent="0.2">
      <c r="A115" s="133"/>
      <c r="B115" s="131">
        <v>113</v>
      </c>
      <c r="C115" s="132">
        <v>1620</v>
      </c>
      <c r="D115" s="141"/>
      <c r="E115" s="127" t="s">
        <v>159</v>
      </c>
      <c r="F115" s="142"/>
      <c r="G115" s="143"/>
      <c r="H115" s="143"/>
      <c r="I115" s="144"/>
      <c r="J115" s="144"/>
      <c r="K115" s="134"/>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row>
    <row r="116" spans="1:38" s="7" customFormat="1" ht="70.5" customHeight="1" x14ac:dyDescent="0.2">
      <c r="A116" s="133"/>
      <c r="B116" s="131">
        <v>114</v>
      </c>
      <c r="C116" s="132">
        <v>1500</v>
      </c>
      <c r="D116" s="141"/>
      <c r="E116" s="127" t="s">
        <v>160</v>
      </c>
      <c r="F116" s="142"/>
      <c r="G116" s="143"/>
      <c r="H116" s="143"/>
      <c r="I116" s="144"/>
      <c r="J116" s="144"/>
      <c r="K116" s="134"/>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row>
    <row r="117" spans="1:38" s="7" customFormat="1" ht="70.5" customHeight="1" x14ac:dyDescent="0.2">
      <c r="A117" s="133"/>
      <c r="B117" s="131">
        <v>115</v>
      </c>
      <c r="C117" s="132">
        <v>3000</v>
      </c>
      <c r="D117" s="141"/>
      <c r="E117" s="127" t="s">
        <v>161</v>
      </c>
      <c r="F117" s="142"/>
      <c r="G117" s="143"/>
      <c r="H117" s="143"/>
      <c r="I117" s="144"/>
      <c r="J117" s="144"/>
      <c r="K117" s="134"/>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row>
    <row r="118" spans="1:38" s="7" customFormat="1" ht="70.5" customHeight="1" x14ac:dyDescent="0.2">
      <c r="A118" s="133"/>
      <c r="B118" s="131">
        <v>116</v>
      </c>
      <c r="C118" s="132">
        <v>1600</v>
      </c>
      <c r="D118" s="141"/>
      <c r="E118" s="127" t="s">
        <v>162</v>
      </c>
      <c r="F118" s="142"/>
      <c r="G118" s="143"/>
      <c r="H118" s="143"/>
      <c r="I118" s="144"/>
      <c r="J118" s="144"/>
      <c r="K118" s="134"/>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row>
    <row r="119" spans="1:38" s="7" customFormat="1" ht="70.5" customHeight="1" x14ac:dyDescent="0.2">
      <c r="A119" s="133"/>
      <c r="B119" s="131">
        <v>117</v>
      </c>
      <c r="C119" s="127">
        <v>780</v>
      </c>
      <c r="D119" s="141"/>
      <c r="E119" s="127" t="s">
        <v>163</v>
      </c>
      <c r="F119" s="142"/>
      <c r="G119" s="143"/>
      <c r="H119" s="143"/>
      <c r="I119" s="144"/>
      <c r="J119" s="144"/>
      <c r="K119" s="134"/>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row>
    <row r="120" spans="1:38" s="7" customFormat="1" ht="70.5" customHeight="1" x14ac:dyDescent="0.2">
      <c r="A120" s="133"/>
      <c r="B120" s="131">
        <v>118</v>
      </c>
      <c r="C120" s="127">
        <v>920</v>
      </c>
      <c r="D120" s="141"/>
      <c r="E120" s="127" t="s">
        <v>164</v>
      </c>
      <c r="F120" s="142"/>
      <c r="G120" s="143"/>
      <c r="H120" s="143"/>
      <c r="I120" s="144"/>
      <c r="J120" s="144"/>
      <c r="K120" s="134"/>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row>
    <row r="121" spans="1:38" s="7" customFormat="1" ht="102" customHeight="1" x14ac:dyDescent="0.2">
      <c r="A121" s="133"/>
      <c r="B121" s="131">
        <v>119</v>
      </c>
      <c r="C121" s="127">
        <v>100</v>
      </c>
      <c r="D121" s="141"/>
      <c r="E121" s="128" t="s">
        <v>165</v>
      </c>
      <c r="F121" s="142"/>
      <c r="G121" s="143"/>
      <c r="H121" s="143"/>
      <c r="I121" s="144"/>
      <c r="J121" s="144"/>
      <c r="K121" s="134"/>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row>
    <row r="122" spans="1:38" s="7" customFormat="1" ht="112.5" customHeight="1" x14ac:dyDescent="0.2">
      <c r="A122" s="133"/>
      <c r="B122" s="131">
        <v>120</v>
      </c>
      <c r="C122" s="127">
        <v>100</v>
      </c>
      <c r="D122" s="141"/>
      <c r="E122" s="128" t="s">
        <v>166</v>
      </c>
      <c r="F122" s="142"/>
      <c r="G122" s="143"/>
      <c r="H122" s="143"/>
      <c r="I122" s="144"/>
      <c r="J122" s="144"/>
      <c r="K122" s="134"/>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row>
    <row r="123" spans="1:38" s="50" customFormat="1" ht="99" customHeight="1" x14ac:dyDescent="0.2">
      <c r="A123" s="117"/>
      <c r="B123" s="131">
        <v>121</v>
      </c>
      <c r="C123" s="127">
        <v>100</v>
      </c>
      <c r="D123" s="62"/>
      <c r="E123" s="128" t="s">
        <v>167</v>
      </c>
      <c r="F123" s="89"/>
      <c r="G123" s="112"/>
      <c r="H123" s="113"/>
      <c r="I123" s="113"/>
      <c r="J123" s="124"/>
      <c r="K123" s="122" t="e">
        <f>ROUND(AVERAGE(G123:J123),3)</f>
        <v>#DIV/0!</v>
      </c>
      <c r="L123" s="125"/>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row>
    <row r="124" spans="1:38" ht="63" customHeight="1" x14ac:dyDescent="0.2">
      <c r="A124" s="118"/>
      <c r="B124" s="131">
        <v>122</v>
      </c>
      <c r="C124" s="127">
        <v>540</v>
      </c>
      <c r="D124" s="56"/>
      <c r="E124" s="127" t="s">
        <v>168</v>
      </c>
      <c r="F124" s="108"/>
      <c r="G124" s="114"/>
      <c r="H124" s="113"/>
      <c r="I124" s="113"/>
      <c r="J124" s="124"/>
      <c r="K124" s="92"/>
      <c r="L124" s="125"/>
    </row>
    <row r="125" spans="1:38" s="5" customFormat="1" ht="33.75" customHeight="1" x14ac:dyDescent="0.2">
      <c r="A125" s="119"/>
      <c r="B125" s="131">
        <v>123</v>
      </c>
      <c r="C125" s="127">
        <v>540</v>
      </c>
      <c r="D125" s="57"/>
      <c r="E125" s="127" t="s">
        <v>169</v>
      </c>
      <c r="F125" s="109"/>
      <c r="G125" s="115"/>
      <c r="H125" s="113"/>
      <c r="I125" s="113"/>
      <c r="J125" s="124"/>
      <c r="K125" s="123"/>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row>
    <row r="126" spans="1:38" ht="35.25" customHeight="1" x14ac:dyDescent="0.2">
      <c r="A126" s="120"/>
      <c r="B126" s="131">
        <v>124</v>
      </c>
      <c r="C126" s="127">
        <v>950</v>
      </c>
      <c r="D126" s="58"/>
      <c r="E126" s="127" t="s">
        <v>170</v>
      </c>
      <c r="F126" s="110"/>
      <c r="G126" s="116"/>
      <c r="H126" s="113"/>
      <c r="I126" s="113"/>
      <c r="J126" s="124"/>
      <c r="K126" s="92"/>
    </row>
    <row r="127" spans="1:38" ht="37.5" customHeight="1" x14ac:dyDescent="0.2">
      <c r="A127" s="120"/>
      <c r="B127" s="131">
        <v>125</v>
      </c>
      <c r="C127" s="127">
        <v>630</v>
      </c>
      <c r="D127" s="58"/>
      <c r="E127" s="127" t="s">
        <v>171</v>
      </c>
      <c r="F127" s="110"/>
      <c r="G127" s="116"/>
      <c r="H127" s="113"/>
      <c r="I127" s="113"/>
      <c r="J127" s="124"/>
      <c r="K127" s="92"/>
    </row>
    <row r="128" spans="1:38" ht="39" customHeight="1" x14ac:dyDescent="0.2">
      <c r="A128" s="120"/>
      <c r="B128" s="131">
        <v>126</v>
      </c>
      <c r="C128" s="132">
        <v>1525</v>
      </c>
      <c r="D128" s="58"/>
      <c r="E128" s="127" t="s">
        <v>172</v>
      </c>
      <c r="F128" s="110"/>
      <c r="G128" s="116"/>
      <c r="H128" s="113"/>
      <c r="I128" s="113"/>
      <c r="J128" s="124"/>
      <c r="K128" s="92"/>
    </row>
    <row r="129" spans="1:11" ht="45" customHeight="1" x14ac:dyDescent="0.2">
      <c r="A129" s="120"/>
      <c r="B129" s="131">
        <v>127</v>
      </c>
      <c r="C129" s="127">
        <v>720</v>
      </c>
      <c r="D129" s="58"/>
      <c r="E129" s="127" t="s">
        <v>173</v>
      </c>
      <c r="F129" s="111"/>
      <c r="G129" s="116"/>
      <c r="H129" s="113"/>
      <c r="I129" s="113"/>
      <c r="J129" s="124"/>
      <c r="K129" s="92"/>
    </row>
    <row r="130" spans="1:11" s="6" customFormat="1" ht="15.75" customHeight="1" x14ac:dyDescent="0.2">
      <c r="A130" s="14"/>
      <c r="B130" s="230"/>
      <c r="C130" s="230"/>
      <c r="D130" s="230"/>
      <c r="E130" s="230"/>
      <c r="F130" s="230"/>
      <c r="G130" s="230"/>
      <c r="H130" s="17"/>
      <c r="I130" s="17"/>
      <c r="J130" s="17"/>
      <c r="K130" s="17"/>
    </row>
    <row r="131" spans="1:11" s="6" customFormat="1" x14ac:dyDescent="0.2">
      <c r="B131" s="19"/>
      <c r="C131" s="16"/>
      <c r="D131" s="16"/>
      <c r="E131" s="83"/>
      <c r="F131" s="83"/>
      <c r="G131" s="18"/>
      <c r="H131" s="18"/>
      <c r="I131" s="18"/>
      <c r="J131" s="18"/>
      <c r="K131" s="18"/>
    </row>
    <row r="132" spans="1:11" s="6" customFormat="1" x14ac:dyDescent="0.2">
      <c r="B132" s="19"/>
      <c r="C132" s="16"/>
      <c r="D132" s="16"/>
      <c r="E132" s="83"/>
      <c r="F132" s="83"/>
      <c r="G132" s="18"/>
      <c r="H132" s="18"/>
      <c r="I132" s="18"/>
      <c r="J132" s="18"/>
      <c r="K132" s="18"/>
    </row>
    <row r="133" spans="1:11" s="6" customFormat="1" ht="15" x14ac:dyDescent="0.25">
      <c r="B133" s="19"/>
      <c r="C133" s="16"/>
      <c r="D133" s="16"/>
      <c r="E133" s="83"/>
      <c r="F133" s="83"/>
      <c r="G133" s="18"/>
      <c r="H133" s="20"/>
      <c r="I133" s="18"/>
      <c r="J133" s="18"/>
      <c r="K133" s="18"/>
    </row>
    <row r="134" spans="1:11" s="6" customFormat="1" x14ac:dyDescent="0.2">
      <c r="B134" s="19"/>
      <c r="C134" s="16"/>
      <c r="D134" s="16"/>
      <c r="E134" s="83"/>
      <c r="F134" s="83"/>
      <c r="G134" s="18"/>
      <c r="H134" s="18"/>
      <c r="I134" s="18"/>
      <c r="J134" s="18"/>
      <c r="K134" s="18"/>
    </row>
    <row r="135" spans="1:11" s="6" customFormat="1" ht="15" customHeight="1" x14ac:dyDescent="0.2">
      <c r="B135" s="19"/>
      <c r="C135" s="16"/>
      <c r="D135" s="16"/>
      <c r="E135" s="83"/>
      <c r="F135" s="83"/>
      <c r="G135" s="18"/>
      <c r="H135" s="18"/>
      <c r="I135" s="18"/>
      <c r="J135" s="18"/>
      <c r="K135" s="18"/>
    </row>
    <row r="136" spans="1:11" s="6" customFormat="1" x14ac:dyDescent="0.2">
      <c r="B136" s="19"/>
      <c r="C136" s="16"/>
      <c r="D136" s="16"/>
      <c r="E136" s="83"/>
      <c r="F136" s="83"/>
      <c r="G136" s="18"/>
      <c r="H136" s="18"/>
      <c r="I136" s="18"/>
      <c r="J136" s="18"/>
      <c r="K136" s="18"/>
    </row>
    <row r="137" spans="1:11" s="6" customFormat="1" x14ac:dyDescent="0.2">
      <c r="B137" s="19"/>
      <c r="C137" s="16"/>
      <c r="D137" s="16"/>
      <c r="E137" s="83"/>
      <c r="F137" s="83"/>
      <c r="G137" s="18"/>
      <c r="H137" s="18"/>
      <c r="I137" s="18"/>
      <c r="J137" s="18"/>
      <c r="K137" s="18"/>
    </row>
    <row r="138" spans="1:11" s="6" customFormat="1" x14ac:dyDescent="0.2">
      <c r="B138" s="19"/>
      <c r="C138" s="16"/>
      <c r="D138" s="16"/>
      <c r="E138" s="83"/>
      <c r="F138" s="83"/>
      <c r="G138" s="18"/>
      <c r="H138" s="18"/>
      <c r="I138" s="18"/>
      <c r="J138" s="18"/>
      <c r="K138" s="18"/>
    </row>
    <row r="139" spans="1:11" s="6" customFormat="1" x14ac:dyDescent="0.2">
      <c r="B139" s="19"/>
      <c r="C139" s="16"/>
      <c r="D139" s="16"/>
      <c r="E139" s="83"/>
      <c r="F139" s="83"/>
      <c r="G139" s="18"/>
      <c r="H139" s="18"/>
      <c r="I139" s="18"/>
      <c r="J139" s="18"/>
      <c r="K139" s="18"/>
    </row>
    <row r="140" spans="1:11" s="6" customFormat="1" x14ac:dyDescent="0.2">
      <c r="B140" s="19"/>
      <c r="C140" s="16"/>
      <c r="D140" s="16"/>
      <c r="E140" s="83"/>
      <c r="F140" s="83"/>
      <c r="G140" s="18"/>
      <c r="H140" s="18"/>
      <c r="I140" s="18"/>
      <c r="J140" s="18"/>
      <c r="K140" s="18"/>
    </row>
    <row r="141" spans="1:11" s="6" customFormat="1" x14ac:dyDescent="0.2">
      <c r="B141" s="19"/>
      <c r="C141" s="16"/>
      <c r="D141" s="16"/>
      <c r="E141" s="83"/>
      <c r="F141" s="83"/>
      <c r="G141" s="18"/>
      <c r="H141" s="18"/>
      <c r="I141" s="18"/>
      <c r="J141" s="18"/>
      <c r="K141" s="18"/>
    </row>
    <row r="142" spans="1:11" s="6" customFormat="1" x14ac:dyDescent="0.2">
      <c r="B142" s="19"/>
      <c r="C142" s="16"/>
      <c r="D142" s="16"/>
      <c r="E142" s="83"/>
      <c r="F142" s="83"/>
      <c r="G142" s="18"/>
      <c r="H142" s="18"/>
      <c r="I142" s="18"/>
      <c r="J142" s="18"/>
      <c r="K142" s="18"/>
    </row>
    <row r="143" spans="1:11" s="6" customFormat="1" x14ac:dyDescent="0.2">
      <c r="B143" s="19"/>
      <c r="C143" s="16"/>
      <c r="D143" s="16"/>
      <c r="E143" s="83"/>
      <c r="F143" s="83"/>
      <c r="G143" s="18"/>
      <c r="H143" s="18"/>
      <c r="I143" s="18"/>
      <c r="J143" s="18"/>
      <c r="K143" s="18"/>
    </row>
    <row r="144" spans="1:11" s="6" customFormat="1" x14ac:dyDescent="0.2">
      <c r="B144" s="19"/>
      <c r="C144" s="16"/>
      <c r="D144" s="16"/>
      <c r="E144" s="83"/>
      <c r="F144" s="83"/>
      <c r="G144" s="18"/>
      <c r="H144" s="18"/>
      <c r="I144" s="18"/>
      <c r="J144" s="18"/>
      <c r="K144" s="18"/>
    </row>
    <row r="145" spans="2:11" s="6" customFormat="1" x14ac:dyDescent="0.2">
      <c r="B145" s="19"/>
      <c r="C145" s="16"/>
      <c r="D145" s="16"/>
      <c r="E145" s="83"/>
      <c r="F145" s="83"/>
      <c r="G145" s="18"/>
      <c r="H145" s="18"/>
      <c r="I145" s="18"/>
      <c r="J145" s="18"/>
      <c r="K145" s="18"/>
    </row>
    <row r="146" spans="2:11" s="6" customFormat="1" x14ac:dyDescent="0.2">
      <c r="B146" s="19"/>
      <c r="C146" s="16"/>
      <c r="D146" s="16"/>
      <c r="E146" s="83"/>
      <c r="F146" s="83"/>
      <c r="G146" s="18"/>
      <c r="H146" s="18"/>
      <c r="I146" s="18"/>
      <c r="J146" s="18"/>
      <c r="K146" s="18"/>
    </row>
    <row r="147" spans="2:11" s="6" customFormat="1" x14ac:dyDescent="0.2">
      <c r="B147" s="19"/>
      <c r="C147" s="16"/>
      <c r="D147" s="16"/>
      <c r="E147" s="83"/>
      <c r="F147" s="83"/>
      <c r="G147" s="18"/>
      <c r="H147" s="18"/>
      <c r="I147" s="18"/>
      <c r="J147" s="18"/>
      <c r="K147" s="18"/>
    </row>
    <row r="148" spans="2:11" s="6" customFormat="1" x14ac:dyDescent="0.2">
      <c r="B148" s="19"/>
      <c r="C148" s="16"/>
      <c r="D148" s="16"/>
      <c r="E148" s="83"/>
      <c r="F148" s="83"/>
      <c r="G148" s="18"/>
      <c r="H148" s="18"/>
      <c r="I148" s="18"/>
      <c r="J148" s="18"/>
      <c r="K148" s="18"/>
    </row>
    <row r="149" spans="2:11" s="6" customFormat="1" x14ac:dyDescent="0.2">
      <c r="B149" s="19"/>
      <c r="C149" s="16"/>
      <c r="D149" s="16"/>
      <c r="E149" s="83"/>
      <c r="F149" s="83"/>
      <c r="G149" s="18"/>
      <c r="H149" s="18"/>
      <c r="I149" s="18"/>
      <c r="J149" s="18"/>
      <c r="K149" s="18"/>
    </row>
    <row r="150" spans="2:11" s="6" customFormat="1" x14ac:dyDescent="0.2">
      <c r="B150" s="19"/>
      <c r="C150" s="16"/>
      <c r="D150" s="16"/>
      <c r="E150" s="83"/>
      <c r="F150" s="83"/>
      <c r="G150" s="18"/>
      <c r="H150" s="18"/>
      <c r="I150" s="18"/>
      <c r="J150" s="18"/>
      <c r="K150" s="18"/>
    </row>
    <row r="151" spans="2:11" s="6" customFormat="1" x14ac:dyDescent="0.2">
      <c r="B151" s="19"/>
      <c r="C151" s="16"/>
      <c r="D151" s="16"/>
      <c r="E151" s="83"/>
      <c r="F151" s="83"/>
      <c r="G151" s="18"/>
      <c r="H151" s="18"/>
      <c r="I151" s="18"/>
      <c r="J151" s="18"/>
      <c r="K151" s="18"/>
    </row>
    <row r="152" spans="2:11" s="6" customFormat="1" x14ac:dyDescent="0.2">
      <c r="B152" s="19"/>
      <c r="C152" s="16"/>
      <c r="D152" s="16"/>
      <c r="E152" s="83"/>
      <c r="F152" s="83"/>
      <c r="G152" s="18"/>
      <c r="H152" s="18"/>
      <c r="I152" s="18"/>
      <c r="J152" s="18"/>
      <c r="K152" s="18"/>
    </row>
    <row r="153" spans="2:11" s="6" customFormat="1" x14ac:dyDescent="0.2">
      <c r="B153" s="19"/>
      <c r="C153" s="16"/>
      <c r="D153" s="16"/>
      <c r="E153" s="83"/>
      <c r="F153" s="83"/>
      <c r="G153" s="18"/>
      <c r="H153" s="18"/>
      <c r="I153" s="18"/>
      <c r="J153" s="18"/>
      <c r="K153" s="18"/>
    </row>
    <row r="154" spans="2:11" s="6" customFormat="1" x14ac:dyDescent="0.2">
      <c r="B154" s="19"/>
      <c r="C154" s="16"/>
      <c r="D154" s="16"/>
      <c r="E154" s="83"/>
      <c r="F154" s="83"/>
      <c r="G154" s="18"/>
      <c r="H154" s="18"/>
      <c r="I154" s="18"/>
      <c r="J154" s="18"/>
      <c r="K154" s="18"/>
    </row>
    <row r="155" spans="2:11" s="6" customFormat="1" x14ac:dyDescent="0.2">
      <c r="B155" s="19"/>
      <c r="C155" s="16"/>
      <c r="D155" s="16"/>
      <c r="E155" s="83"/>
      <c r="F155" s="83"/>
      <c r="G155" s="18"/>
      <c r="H155" s="18"/>
      <c r="I155" s="18"/>
      <c r="J155" s="18"/>
      <c r="K155" s="18"/>
    </row>
    <row r="156" spans="2:11" s="6" customFormat="1" x14ac:dyDescent="0.2">
      <c r="B156" s="19"/>
      <c r="C156" s="16"/>
      <c r="D156" s="16"/>
      <c r="E156" s="83"/>
      <c r="F156" s="83"/>
      <c r="G156" s="18"/>
      <c r="H156" s="18"/>
      <c r="I156" s="18"/>
      <c r="J156" s="18"/>
      <c r="K156" s="18"/>
    </row>
    <row r="157" spans="2:11" s="6" customFormat="1" x14ac:dyDescent="0.2">
      <c r="B157" s="19"/>
      <c r="C157" s="16"/>
      <c r="D157" s="16"/>
      <c r="E157" s="83"/>
      <c r="F157" s="83"/>
      <c r="G157" s="18"/>
      <c r="H157" s="18"/>
      <c r="I157" s="18"/>
      <c r="J157" s="18"/>
      <c r="K157" s="18"/>
    </row>
    <row r="158" spans="2:11" s="6" customFormat="1" x14ac:dyDescent="0.2">
      <c r="B158" s="19"/>
      <c r="C158" s="16"/>
      <c r="D158" s="16"/>
      <c r="E158" s="83"/>
      <c r="F158" s="83"/>
      <c r="G158" s="18"/>
      <c r="H158" s="18"/>
      <c r="I158" s="18"/>
      <c r="J158" s="18"/>
      <c r="K158" s="18"/>
    </row>
    <row r="159" spans="2:11" s="6" customFormat="1" x14ac:dyDescent="0.2">
      <c r="B159" s="19"/>
      <c r="C159" s="16"/>
      <c r="D159" s="16"/>
      <c r="E159" s="83"/>
      <c r="F159" s="83"/>
      <c r="G159" s="18"/>
      <c r="H159" s="18"/>
      <c r="I159" s="18"/>
      <c r="J159" s="18"/>
      <c r="K159" s="18"/>
    </row>
    <row r="160" spans="2:11" s="6" customFormat="1" x14ac:dyDescent="0.2">
      <c r="B160" s="19"/>
      <c r="C160" s="16"/>
      <c r="D160" s="16"/>
      <c r="E160" s="83"/>
      <c r="F160" s="83"/>
      <c r="G160" s="18"/>
      <c r="H160" s="18"/>
      <c r="I160" s="18"/>
      <c r="J160" s="18"/>
      <c r="K160" s="18"/>
    </row>
    <row r="161" spans="2:11" s="6" customFormat="1" x14ac:dyDescent="0.2">
      <c r="B161" s="19"/>
      <c r="C161" s="16"/>
      <c r="D161" s="16"/>
      <c r="E161" s="83"/>
      <c r="F161" s="83"/>
      <c r="G161" s="18"/>
      <c r="H161" s="18"/>
      <c r="I161" s="18"/>
      <c r="J161" s="18"/>
      <c r="K161" s="18"/>
    </row>
    <row r="162" spans="2:11" s="6" customFormat="1" x14ac:dyDescent="0.2">
      <c r="B162" s="19"/>
      <c r="C162" s="16"/>
      <c r="D162" s="16"/>
      <c r="E162" s="83"/>
      <c r="F162" s="83"/>
      <c r="G162" s="18"/>
      <c r="H162" s="18"/>
      <c r="I162" s="18"/>
      <c r="J162" s="18"/>
      <c r="K162" s="18"/>
    </row>
    <row r="163" spans="2:11" s="6" customFormat="1" x14ac:dyDescent="0.2">
      <c r="B163" s="19"/>
      <c r="C163" s="16"/>
      <c r="D163" s="16"/>
      <c r="E163" s="83"/>
      <c r="F163" s="83"/>
      <c r="G163" s="18"/>
      <c r="H163" s="18"/>
      <c r="I163" s="18"/>
      <c r="J163" s="18"/>
      <c r="K163" s="18"/>
    </row>
    <row r="164" spans="2:11" s="6" customFormat="1" x14ac:dyDescent="0.2">
      <c r="B164" s="19"/>
      <c r="C164" s="16"/>
      <c r="D164" s="16"/>
      <c r="E164" s="83"/>
      <c r="F164" s="83"/>
      <c r="G164" s="18"/>
      <c r="H164" s="18"/>
      <c r="I164" s="18"/>
      <c r="J164" s="18"/>
      <c r="K164" s="18"/>
    </row>
    <row r="165" spans="2:11" s="6" customFormat="1" x14ac:dyDescent="0.2">
      <c r="B165" s="19"/>
      <c r="C165" s="16"/>
      <c r="D165" s="16"/>
      <c r="E165" s="83"/>
      <c r="F165" s="83"/>
      <c r="G165" s="18"/>
      <c r="H165" s="18"/>
      <c r="I165" s="18"/>
      <c r="J165" s="18"/>
      <c r="K165" s="18"/>
    </row>
    <row r="166" spans="2:11" s="6" customFormat="1" x14ac:dyDescent="0.2">
      <c r="B166" s="19"/>
      <c r="C166" s="16"/>
      <c r="D166" s="16"/>
      <c r="E166" s="83"/>
      <c r="F166" s="83"/>
      <c r="G166" s="18"/>
      <c r="H166" s="18"/>
      <c r="I166" s="18"/>
      <c r="J166" s="18"/>
      <c r="K166" s="18"/>
    </row>
    <row r="167" spans="2:11" s="6" customFormat="1" x14ac:dyDescent="0.2">
      <c r="B167" s="19"/>
      <c r="C167" s="16"/>
      <c r="D167" s="16"/>
      <c r="E167" s="83"/>
      <c r="F167" s="83"/>
      <c r="G167" s="18"/>
      <c r="H167" s="18"/>
      <c r="I167" s="18"/>
      <c r="J167" s="18"/>
      <c r="K167" s="18"/>
    </row>
    <row r="168" spans="2:11" s="6" customFormat="1" x14ac:dyDescent="0.2">
      <c r="B168" s="19"/>
      <c r="C168" s="16"/>
      <c r="D168" s="16"/>
      <c r="E168" s="83"/>
      <c r="F168" s="83"/>
      <c r="G168" s="18"/>
      <c r="H168" s="18"/>
      <c r="I168" s="18"/>
      <c r="J168" s="18"/>
      <c r="K168" s="18"/>
    </row>
    <row r="169" spans="2:11" s="6" customFormat="1" x14ac:dyDescent="0.2">
      <c r="B169" s="19"/>
      <c r="C169" s="16"/>
      <c r="D169" s="16"/>
      <c r="E169" s="83"/>
      <c r="F169" s="83"/>
      <c r="G169" s="18"/>
      <c r="H169" s="18"/>
      <c r="I169" s="18"/>
      <c r="J169" s="18"/>
      <c r="K169" s="18"/>
    </row>
    <row r="170" spans="2:11" s="6" customFormat="1" x14ac:dyDescent="0.2">
      <c r="B170" s="19"/>
      <c r="C170" s="16"/>
      <c r="D170" s="16"/>
      <c r="E170" s="83"/>
      <c r="F170" s="83"/>
      <c r="G170" s="18"/>
      <c r="H170" s="18"/>
      <c r="I170" s="18"/>
      <c r="J170" s="18"/>
      <c r="K170" s="18"/>
    </row>
    <row r="171" spans="2:11" s="6" customFormat="1" x14ac:dyDescent="0.2">
      <c r="B171" s="19"/>
      <c r="C171" s="16"/>
      <c r="D171" s="16"/>
      <c r="E171" s="83"/>
      <c r="F171" s="83"/>
      <c r="G171" s="18"/>
      <c r="H171" s="18"/>
      <c r="I171" s="18"/>
      <c r="J171" s="18"/>
      <c r="K171" s="18"/>
    </row>
    <row r="172" spans="2:11" s="6" customFormat="1" x14ac:dyDescent="0.2">
      <c r="B172" s="19"/>
      <c r="C172" s="16"/>
      <c r="D172" s="16"/>
      <c r="E172" s="83"/>
      <c r="F172" s="83"/>
      <c r="G172" s="18"/>
      <c r="H172" s="18"/>
      <c r="I172" s="18"/>
      <c r="J172" s="18"/>
      <c r="K172" s="18"/>
    </row>
    <row r="173" spans="2:11" s="6" customFormat="1" x14ac:dyDescent="0.2">
      <c r="B173" s="19"/>
      <c r="C173" s="16"/>
      <c r="D173" s="16"/>
      <c r="E173" s="83"/>
      <c r="F173" s="83"/>
      <c r="G173" s="18"/>
      <c r="H173" s="18"/>
      <c r="I173" s="18"/>
      <c r="J173" s="18"/>
      <c r="K173" s="18"/>
    </row>
    <row r="174" spans="2:11" s="6" customFormat="1" x14ac:dyDescent="0.2">
      <c r="B174" s="19"/>
      <c r="C174" s="16"/>
      <c r="D174" s="16"/>
      <c r="E174" s="83"/>
      <c r="F174" s="83"/>
      <c r="G174" s="18"/>
      <c r="H174" s="18"/>
      <c r="I174" s="18"/>
      <c r="J174" s="18"/>
      <c r="K174" s="18"/>
    </row>
    <row r="175" spans="2:11" s="6" customFormat="1" x14ac:dyDescent="0.2">
      <c r="B175" s="19"/>
      <c r="C175" s="16"/>
      <c r="D175" s="16"/>
      <c r="E175" s="83"/>
      <c r="F175" s="83"/>
      <c r="G175" s="18"/>
      <c r="H175" s="18"/>
      <c r="I175" s="18"/>
      <c r="J175" s="18"/>
      <c r="K175" s="18"/>
    </row>
    <row r="176" spans="2:11" s="6" customFormat="1" x14ac:dyDescent="0.2">
      <c r="B176" s="19"/>
      <c r="C176" s="16"/>
      <c r="D176" s="16"/>
      <c r="E176" s="83"/>
      <c r="F176" s="83"/>
      <c r="G176" s="18"/>
      <c r="H176" s="18"/>
      <c r="I176" s="18"/>
      <c r="J176" s="18"/>
      <c r="K176" s="18"/>
    </row>
    <row r="177" spans="2:11" s="6" customFormat="1" x14ac:dyDescent="0.2">
      <c r="B177" s="19"/>
      <c r="C177" s="16"/>
      <c r="D177" s="16"/>
      <c r="E177" s="83"/>
      <c r="F177" s="83"/>
      <c r="G177" s="18"/>
      <c r="H177" s="18"/>
      <c r="I177" s="18"/>
      <c r="J177" s="18"/>
      <c r="K177" s="18"/>
    </row>
    <row r="178" spans="2:11" s="6" customFormat="1" x14ac:dyDescent="0.2">
      <c r="B178" s="19"/>
      <c r="C178" s="16"/>
      <c r="D178" s="16"/>
      <c r="E178" s="83"/>
      <c r="F178" s="83"/>
      <c r="G178" s="18"/>
      <c r="H178" s="18"/>
      <c r="I178" s="18"/>
      <c r="J178" s="18"/>
      <c r="K178" s="18"/>
    </row>
  </sheetData>
  <mergeCells count="2">
    <mergeCell ref="A1:K1"/>
    <mergeCell ref="B130:G130"/>
  </mergeCells>
  <pageMargins left="0.25" right="0.25" top="0.75" bottom="0.75" header="0.3" footer="0.3"/>
  <pageSetup paperSize="9" scale="82" fitToHeight="0" orientation="landscape" r:id="rId1"/>
  <headerFooter>
    <oddHeader xml:space="preserve">&amp;CPREFEITURA MUNICIPAL DE BANDEIRANTES
ESTADO DO PARANÁ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Mapa de preços</vt:lpstr>
      <vt:lpstr>Memória de Calculo - Contrato</vt:lpstr>
      <vt:lpstr>Memória de Calculo - Fornecedor</vt:lpstr>
      <vt:lpstr>Memoria de Calculo - Sites</vt:lpstr>
      <vt:lpstr>Quantitativo</vt:lpstr>
      <vt:lpstr>'Mapa de preços'!Area_de_impressao</vt:lpstr>
      <vt:lpstr>Quantitativo!Area_de_impressao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2024-07-29T19:38:34Z</cp:lastPrinted>
  <dcterms:created xsi:type="dcterms:W3CDTF">2022-09-23T17:46:49Z</dcterms:created>
  <dcterms:modified xsi:type="dcterms:W3CDTF">2024-08-12T17:13:24Z</dcterms:modified>
</cp:coreProperties>
</file>