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LIDIA\Dispensa  recauchutagem\"/>
    </mc:Choice>
  </mc:AlternateContent>
  <bookViews>
    <workbookView xWindow="0" yWindow="0" windowWidth="16170" windowHeight="6120"/>
  </bookViews>
  <sheets>
    <sheet name="Plan2" sheetId="2" r:id="rId1"/>
    <sheet name="Plan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2" l="1"/>
  <c r="M8" i="2" s="1"/>
  <c r="L9" i="2"/>
  <c r="M9" i="2" s="1"/>
  <c r="L10" i="2"/>
  <c r="M10" i="2" s="1"/>
  <c r="L11" i="2"/>
  <c r="M11" i="2" s="1"/>
  <c r="L12" i="2"/>
  <c r="M12" i="2" s="1"/>
  <c r="L7" i="2"/>
  <c r="M7" i="2" s="1"/>
  <c r="M14" i="2" l="1"/>
  <c r="M13" i="2"/>
</calcChain>
</file>

<file path=xl/sharedStrings.xml><?xml version="1.0" encoding="utf-8"?>
<sst xmlns="http://schemas.openxmlformats.org/spreadsheetml/2006/main" count="39" uniqueCount="31">
  <si>
    <t xml:space="preserve">ITEM </t>
  </si>
  <si>
    <t>CATMAT</t>
  </si>
  <si>
    <t>QTD</t>
  </si>
  <si>
    <t xml:space="preserve">SERVIÇO </t>
  </si>
  <si>
    <t>MEDIDA</t>
  </si>
  <si>
    <t>1400X24</t>
  </si>
  <si>
    <t>REFORÇO(LONA)</t>
  </si>
  <si>
    <t>17,5X25</t>
  </si>
  <si>
    <t>REFORÇO (LONA)</t>
  </si>
  <si>
    <t>*</t>
  </si>
  <si>
    <t>COM.PUBLICO
 ALTO ARAGUAI</t>
  </si>
  <si>
    <t>EMPRESA 
SUPER CAP</t>
  </si>
  <si>
    <t>EMPRESA
 LONDOCAP</t>
  </si>
  <si>
    <t>PNCP</t>
  </si>
  <si>
    <t>VALOR 
TOTAL</t>
  </si>
  <si>
    <t>AUTORIZO,</t>
  </si>
  <si>
    <t>Cumpridas as formalidades legais e as normas vigentes.</t>
  </si>
  <si>
    <t xml:space="preserve">FRANCIANNE KARLLA ASSOLARI DA SILVA </t>
  </si>
  <si>
    <t>Chefe da Divisão de Orçamento e Pesquisa de Preços</t>
  </si>
  <si>
    <t>Portaria Nº 14653/2024</t>
  </si>
  <si>
    <t>MAPA DE FORMAÇÃO DE PREÇOS</t>
  </si>
  <si>
    <t>19,5x24</t>
  </si>
  <si>
    <t xml:space="preserve">12,5-80x18 </t>
  </si>
  <si>
    <t>275-80x22,5</t>
  </si>
  <si>
    <t>12x16,5</t>
  </si>
  <si>
    <t>TOTAL</t>
  </si>
  <si>
    <t>Bandeirantes 04 de Julho de 2025.</t>
  </si>
  <si>
    <t>OBJETO: CONTRATAÇÃO DE PESSOA JURIDICA PARA FORNECIMENTOS DE SERVIÇOS DE RECAUCHUTAGEM /RECAPAGEM E VULCANIZAÇÃO DE PNEUS PARA FROTA DE VEICULOS PESADO DA FROTA DO MUNICIPIO DE BANDEIRANTES-PR.</t>
  </si>
  <si>
    <t>ATRP. PM ESTANCIA TURISTICA H. DE SERRA NEGRA</t>
  </si>
  <si>
    <t>ATRP. PM DE MARILIA</t>
  </si>
  <si>
    <t>MÉDIA
V.UNITARIO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</si>
</sst>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&quot;R$&quot;\ #,##0.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Times New Roman"/>
      <family val="1"/>
    </font>
    <font>
      <sz val="8"/>
      <color rgb="FF000000"/>
      <name val="Times New Roman"/>
      <family val="1"/>
    </font>
    <font>
      <sz val="10"/>
      <name val="Arial"/>
      <family val="2"/>
    </font>
    <font>
      <b/>
      <sz val="8"/>
      <name val="Times New Roman"/>
      <family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5">
    <xf numFmtId="0" fontId="0" fillId="0" borderId="0" xfId="0"/>
    <xf numFmtId="0" fontId="3" fillId="0" borderId="0" xfId="0" applyFont="1"/>
    <xf numFmtId="164" fontId="0" fillId="0" borderId="0" xfId="0" applyNumberFormat="1"/>
    <xf numFmtId="0" fontId="2" fillId="0" borderId="0" xfId="0" applyFont="1"/>
    <xf numFmtId="0" fontId="2" fillId="0" borderId="0" xfId="0" applyFont="1" applyAlignment="1">
      <alignment wrapText="1"/>
    </xf>
    <xf numFmtId="0" fontId="10" fillId="0" borderId="0" xfId="0" applyFont="1"/>
    <xf numFmtId="0" fontId="0" fillId="2" borderId="0" xfId="0" applyFill="1" applyBorder="1"/>
    <xf numFmtId="0" fontId="0" fillId="2" borderId="0" xfId="0" applyFill="1"/>
    <xf numFmtId="0" fontId="0" fillId="2" borderId="0" xfId="0" applyFill="1" applyAlignment="1">
      <alignment horizontal="left" vertical="top"/>
    </xf>
    <xf numFmtId="0" fontId="4" fillId="2" borderId="0" xfId="0" applyFont="1" applyFill="1" applyAlignment="1">
      <alignment horizontal="centerContinuous" vertical="center" wrapText="1"/>
    </xf>
    <xf numFmtId="0" fontId="4" fillId="2" borderId="0" xfId="1" applyFont="1" applyFill="1" applyAlignment="1">
      <alignment vertical="center"/>
    </xf>
    <xf numFmtId="0" fontId="4" fillId="2" borderId="0" xfId="1" applyFont="1" applyFill="1" applyAlignment="1">
      <alignment horizontal="center" vertical="center"/>
    </xf>
    <xf numFmtId="0" fontId="5" fillId="2" borderId="0" xfId="0" applyFont="1" applyFill="1" applyAlignment="1">
      <alignment horizontal="left" vertical="top"/>
    </xf>
    <xf numFmtId="0" fontId="7" fillId="2" borderId="0" xfId="1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0" fillId="2" borderId="0" xfId="0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center"/>
    </xf>
    <xf numFmtId="0" fontId="4" fillId="2" borderId="5" xfId="1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top"/>
    </xf>
    <xf numFmtId="14" fontId="5" fillId="2" borderId="7" xfId="0" applyNumberFormat="1" applyFont="1" applyFill="1" applyBorder="1" applyAlignment="1">
      <alignment horizontal="left" vertical="center"/>
    </xf>
    <xf numFmtId="0" fontId="4" fillId="2" borderId="8" xfId="1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top"/>
    </xf>
    <xf numFmtId="0" fontId="0" fillId="2" borderId="1" xfId="0" applyFill="1" applyBorder="1"/>
    <xf numFmtId="0" fontId="0" fillId="2" borderId="2" xfId="0" applyFill="1" applyBorder="1"/>
    <xf numFmtId="0" fontId="9" fillId="2" borderId="2" xfId="0" applyFont="1" applyFill="1" applyBorder="1"/>
    <xf numFmtId="0" fontId="8" fillId="2" borderId="2" xfId="0" applyFont="1" applyFill="1" applyBorder="1"/>
    <xf numFmtId="0" fontId="0" fillId="2" borderId="3" xfId="0" applyFill="1" applyBorder="1"/>
    <xf numFmtId="44" fontId="2" fillId="0" borderId="0" xfId="0" applyNumberFormat="1" applyFont="1" applyAlignment="1">
      <alignment horizontal="right" vertical="center"/>
    </xf>
    <xf numFmtId="44" fontId="2" fillId="0" borderId="0" xfId="0" applyNumberFormat="1" applyFont="1"/>
    <xf numFmtId="44" fontId="10" fillId="0" borderId="0" xfId="0" applyNumberFormat="1" applyFont="1" applyAlignment="1">
      <alignment horizontal="right" vertical="center"/>
    </xf>
    <xf numFmtId="44" fontId="10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1" fillId="2" borderId="4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44" fontId="0" fillId="2" borderId="0" xfId="0" applyNumberFormat="1" applyFill="1"/>
  </cellXfs>
  <cellStyles count="2">
    <cellStyle name="Normal" xfId="0" builtinId="0"/>
    <cellStyle name="Normal 2" xfId="1"/>
  </cellStyles>
  <dxfs count="14"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ela2" displayName="Tabela2" ref="A6:M13" headerRowCount="0" totalsRowShown="0" dataDxfId="13">
  <tableColumns count="13">
    <tableColumn id="1" name="Colunas1" dataDxfId="12"/>
    <tableColumn id="2" name="Colunas2" dataDxfId="11"/>
    <tableColumn id="3" name="Colunas3" dataDxfId="10"/>
    <tableColumn id="5" name="Colunas4" dataDxfId="9"/>
    <tableColumn id="6" name="Colunas5" dataDxfId="8"/>
    <tableColumn id="7" name="Colunas6" dataDxfId="7"/>
    <tableColumn id="9" name="Colunas8" dataDxfId="6"/>
    <tableColumn id="10" name="Colunas9" dataDxfId="5"/>
    <tableColumn id="8" name="Coluna1" dataDxfId="4"/>
    <tableColumn id="11" name="Colunas10" dataDxfId="3"/>
    <tableColumn id="12" name="Colunas11" dataDxfId="2"/>
    <tableColumn id="4" name="Colunas12" dataDxfId="1"/>
    <tableColumn id="13" name="Colunas13" dataDxfId="0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tabSelected="1" zoomScaleNormal="100" workbookViewId="0">
      <selection activeCell="I22" sqref="I22"/>
    </sheetView>
  </sheetViews>
  <sheetFormatPr defaultRowHeight="15" x14ac:dyDescent="0.25"/>
  <cols>
    <col min="1" max="1" width="7.85546875" customWidth="1"/>
    <col min="2" max="2" width="6.85546875" customWidth="1"/>
    <col min="3" max="3" width="11" customWidth="1"/>
    <col min="4" max="4" width="6.28515625" customWidth="1"/>
    <col min="5" max="5" width="13.5703125" customWidth="1"/>
    <col min="6" max="6" width="11.7109375" customWidth="1"/>
    <col min="7" max="7" width="14" customWidth="1"/>
    <col min="8" max="8" width="14.28515625" customWidth="1"/>
    <col min="9" max="9" width="11.28515625" customWidth="1"/>
    <col min="10" max="10" width="12.140625" customWidth="1"/>
    <col min="11" max="11" width="12.28515625" customWidth="1"/>
    <col min="12" max="12" width="12.140625" customWidth="1"/>
    <col min="13" max="13" width="15.140625" customWidth="1"/>
    <col min="15" max="15" width="11.7109375" bestFit="1" customWidth="1"/>
  </cols>
  <sheetData>
    <row r="1" spans="1:18" ht="18.75" x14ac:dyDescent="0.3">
      <c r="A1" s="26"/>
      <c r="B1" s="27"/>
      <c r="C1" s="27"/>
      <c r="D1" s="27"/>
      <c r="E1" s="27"/>
      <c r="F1" s="27"/>
      <c r="G1" s="28" t="s">
        <v>20</v>
      </c>
      <c r="H1" s="27"/>
      <c r="I1" s="27"/>
      <c r="J1" s="29"/>
      <c r="K1" s="29"/>
      <c r="L1" s="29"/>
      <c r="M1" s="30"/>
    </row>
    <row r="2" spans="1:18" x14ac:dyDescent="0.25">
      <c r="A2" s="38" t="s">
        <v>27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40"/>
      <c r="N2" s="1"/>
      <c r="O2" s="1"/>
      <c r="P2" s="1"/>
      <c r="Q2" s="1"/>
      <c r="R2" s="1"/>
    </row>
    <row r="3" spans="1:18" x14ac:dyDescent="0.25">
      <c r="A3" s="41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3"/>
    </row>
    <row r="4" spans="1:18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8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8" ht="48" x14ac:dyDescent="0.25">
      <c r="A6" s="35" t="s">
        <v>0</v>
      </c>
      <c r="B6" s="35" t="s">
        <v>1</v>
      </c>
      <c r="C6" s="35" t="s">
        <v>4</v>
      </c>
      <c r="D6" s="35" t="s">
        <v>2</v>
      </c>
      <c r="E6" s="35" t="s">
        <v>3</v>
      </c>
      <c r="F6" s="36" t="s">
        <v>12</v>
      </c>
      <c r="G6" s="36" t="s">
        <v>11</v>
      </c>
      <c r="H6" s="36" t="s">
        <v>28</v>
      </c>
      <c r="I6" s="36" t="s">
        <v>29</v>
      </c>
      <c r="J6" s="36" t="s">
        <v>10</v>
      </c>
      <c r="K6" s="35" t="s">
        <v>13</v>
      </c>
      <c r="L6" s="36" t="s">
        <v>30</v>
      </c>
      <c r="M6" s="36" t="s">
        <v>14</v>
      </c>
    </row>
    <row r="7" spans="1:18" x14ac:dyDescent="0.25">
      <c r="A7" s="3">
        <v>1</v>
      </c>
      <c r="B7" s="3">
        <v>10170</v>
      </c>
      <c r="C7" s="3" t="s">
        <v>5</v>
      </c>
      <c r="D7" s="3">
        <v>10</v>
      </c>
      <c r="E7" s="3" t="s">
        <v>6</v>
      </c>
      <c r="F7" s="31">
        <v>2580</v>
      </c>
      <c r="G7" s="32">
        <v>2395</v>
      </c>
      <c r="H7" s="32">
        <v>1729</v>
      </c>
      <c r="I7" s="32">
        <v>2766</v>
      </c>
      <c r="J7" s="32">
        <v>1430</v>
      </c>
      <c r="K7" s="32">
        <v>2143.33</v>
      </c>
      <c r="L7" s="32">
        <f>ROUNDDOWN(AVERAGE(Tabela2[[#This Row],[Colunas6]:[Colunas11]]),2)</f>
        <v>2173.88</v>
      </c>
      <c r="M7" s="32">
        <f>Tabela2[[#This Row],[Colunas12]]*Tabela2[[#This Row],[Colunas4]]</f>
        <v>21738.800000000003</v>
      </c>
    </row>
    <row r="8" spans="1:18" x14ac:dyDescent="0.25">
      <c r="A8" s="3">
        <v>2</v>
      </c>
      <c r="B8" s="3">
        <v>10170</v>
      </c>
      <c r="C8" s="3" t="s">
        <v>7</v>
      </c>
      <c r="D8" s="3">
        <v>4</v>
      </c>
      <c r="E8" s="3" t="s">
        <v>8</v>
      </c>
      <c r="F8" s="31">
        <v>3400</v>
      </c>
      <c r="G8" s="32">
        <v>3190</v>
      </c>
      <c r="H8" s="37" t="s">
        <v>9</v>
      </c>
      <c r="I8" s="32">
        <v>3623</v>
      </c>
      <c r="J8" s="32">
        <v>1650</v>
      </c>
      <c r="K8" s="32">
        <v>3015</v>
      </c>
      <c r="L8" s="32">
        <f>ROUNDDOWN(AVERAGE(Tabela2[[#This Row],[Colunas6]:[Colunas11]]),2)</f>
        <v>2975.6</v>
      </c>
      <c r="M8" s="32">
        <f>Tabela2[[#This Row],[Colunas12]]*Tabela2[[#This Row],[Colunas4]]</f>
        <v>11902.4</v>
      </c>
    </row>
    <row r="9" spans="1:18" x14ac:dyDescent="0.25">
      <c r="A9" s="3">
        <v>3</v>
      </c>
      <c r="B9" s="3">
        <v>10170</v>
      </c>
      <c r="C9" s="3" t="s">
        <v>21</v>
      </c>
      <c r="D9" s="3">
        <v>4</v>
      </c>
      <c r="E9" s="3" t="s">
        <v>6</v>
      </c>
      <c r="F9" s="31">
        <v>3400</v>
      </c>
      <c r="G9" s="32">
        <v>3190</v>
      </c>
      <c r="H9" s="32">
        <v>2457.65</v>
      </c>
      <c r="I9" s="32">
        <v>3589</v>
      </c>
      <c r="J9" s="32">
        <v>1700</v>
      </c>
      <c r="K9" s="32">
        <v>2996.67</v>
      </c>
      <c r="L9" s="32">
        <f>ROUNDDOWN(AVERAGE(Tabela2[[#This Row],[Colunas6]:[Colunas11]]),2)</f>
        <v>2888.88</v>
      </c>
      <c r="M9" s="32">
        <f>Tabela2[[#This Row],[Colunas12]]*Tabela2[[#This Row],[Colunas4]]</f>
        <v>11555.52</v>
      </c>
    </row>
    <row r="10" spans="1:18" x14ac:dyDescent="0.25">
      <c r="A10" s="3">
        <v>4</v>
      </c>
      <c r="B10" s="3">
        <v>10170</v>
      </c>
      <c r="C10" s="3" t="s">
        <v>22</v>
      </c>
      <c r="D10" s="3">
        <v>6</v>
      </c>
      <c r="E10" s="3" t="s">
        <v>8</v>
      </c>
      <c r="F10" s="31">
        <v>1350</v>
      </c>
      <c r="G10" s="32">
        <v>1155</v>
      </c>
      <c r="H10" s="32">
        <v>983.06</v>
      </c>
      <c r="I10" s="37" t="s">
        <v>9</v>
      </c>
      <c r="J10" s="37" t="s">
        <v>9</v>
      </c>
      <c r="K10" s="32">
        <v>1230</v>
      </c>
      <c r="L10" s="32">
        <f>ROUNDDOWN(AVERAGE(Tabela2[[#This Row],[Colunas6]:[Colunas11]]),2)</f>
        <v>1179.51</v>
      </c>
      <c r="M10" s="32">
        <f>Tabela2[[#This Row],[Colunas12]]*Tabela2[[#This Row],[Colunas4]]</f>
        <v>7077.0599999999995</v>
      </c>
    </row>
    <row r="11" spans="1:18" x14ac:dyDescent="0.25">
      <c r="A11" s="3">
        <v>5</v>
      </c>
      <c r="B11" s="3">
        <v>10170</v>
      </c>
      <c r="C11" s="3" t="s">
        <v>23</v>
      </c>
      <c r="D11" s="3">
        <v>10</v>
      </c>
      <c r="E11" s="3" t="s">
        <v>6</v>
      </c>
      <c r="F11" s="31">
        <v>930</v>
      </c>
      <c r="G11" s="32">
        <v>780</v>
      </c>
      <c r="H11" s="32">
        <v>669</v>
      </c>
      <c r="I11" s="32">
        <v>878</v>
      </c>
      <c r="J11" s="37" t="s">
        <v>9</v>
      </c>
      <c r="K11" s="32">
        <v>870</v>
      </c>
      <c r="L11" s="32">
        <f>ROUNDDOWN(AVERAGE(Tabela2[[#This Row],[Colunas6]:[Colunas11]]),2)</f>
        <v>825.4</v>
      </c>
      <c r="M11" s="32">
        <f>Tabela2[[#This Row],[Colunas12]]*Tabela2[[#This Row],[Colunas4]]</f>
        <v>8254</v>
      </c>
    </row>
    <row r="12" spans="1:18" x14ac:dyDescent="0.25">
      <c r="A12" s="5">
        <v>6</v>
      </c>
      <c r="B12" s="3">
        <v>10170</v>
      </c>
      <c r="C12" s="3" t="s">
        <v>24</v>
      </c>
      <c r="D12" s="5">
        <v>2</v>
      </c>
      <c r="E12" s="3" t="s">
        <v>6</v>
      </c>
      <c r="F12" s="33">
        <v>1200</v>
      </c>
      <c r="G12" s="34">
        <v>1085</v>
      </c>
      <c r="H12" s="34">
        <v>898</v>
      </c>
      <c r="I12" s="37" t="s">
        <v>9</v>
      </c>
      <c r="J12" s="32">
        <v>645</v>
      </c>
      <c r="K12" s="34">
        <v>888.33</v>
      </c>
      <c r="L12" s="32">
        <f>ROUNDDOWN(AVERAGE(Tabela2[[#This Row],[Colunas6]:[Colunas11]]),2)</f>
        <v>943.26</v>
      </c>
      <c r="M12" s="32">
        <f>Tabela2[[#This Row],[Colunas12]]*Tabela2[[#This Row],[Colunas4]]</f>
        <v>1886.52</v>
      </c>
    </row>
    <row r="13" spans="1:18" x14ac:dyDescent="0.25">
      <c r="A13" s="3" t="s">
        <v>25</v>
      </c>
      <c r="B13" s="3"/>
      <c r="C13" s="3"/>
      <c r="D13" s="4"/>
      <c r="E13" s="3"/>
      <c r="F13" s="32"/>
      <c r="G13" s="32"/>
      <c r="H13" s="32"/>
      <c r="I13" s="32"/>
      <c r="J13" s="32"/>
      <c r="K13" s="32"/>
      <c r="L13" s="32"/>
      <c r="M13" s="32">
        <f>SUM(M7:M12)</f>
        <v>62414.299999999996</v>
      </c>
      <c r="O13" s="2"/>
    </row>
    <row r="14" spans="1:18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44">
        <f>SUM(M7:M12)</f>
        <v>62414.299999999996</v>
      </c>
    </row>
    <row r="15" spans="1:18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8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x14ac:dyDescent="0.25">
      <c r="A17" s="7"/>
      <c r="B17" s="7"/>
      <c r="C17" s="8"/>
      <c r="D17" s="14" t="s">
        <v>15</v>
      </c>
      <c r="E17" s="15"/>
      <c r="F17" s="15"/>
      <c r="G17" s="16"/>
      <c r="H17" s="9"/>
      <c r="I17" s="9"/>
      <c r="J17" s="9"/>
      <c r="K17" s="9"/>
      <c r="L17" s="9"/>
      <c r="M17" s="9"/>
    </row>
    <row r="18" spans="1:13" x14ac:dyDescent="0.25">
      <c r="A18" s="7"/>
      <c r="B18" s="7"/>
      <c r="C18" s="8"/>
      <c r="D18" s="17" t="s">
        <v>16</v>
      </c>
      <c r="E18" s="18"/>
      <c r="F18" s="19"/>
      <c r="G18" s="20"/>
      <c r="H18" s="10"/>
      <c r="I18" s="10"/>
      <c r="J18" s="10"/>
      <c r="K18" s="10"/>
      <c r="L18" s="10"/>
      <c r="M18" s="10"/>
    </row>
    <row r="19" spans="1:13" x14ac:dyDescent="0.25">
      <c r="A19" s="7"/>
      <c r="B19" s="7"/>
      <c r="C19" s="8"/>
      <c r="D19" s="21" t="s">
        <v>26</v>
      </c>
      <c r="E19" s="22"/>
      <c r="F19" s="23"/>
      <c r="G19" s="24"/>
      <c r="H19" s="11"/>
      <c r="I19" s="10"/>
      <c r="J19" s="25"/>
      <c r="K19" s="25"/>
      <c r="L19" s="25"/>
      <c r="M19" s="8"/>
    </row>
    <row r="20" spans="1:13" x14ac:dyDescent="0.25">
      <c r="A20" s="7"/>
      <c r="B20" s="7"/>
      <c r="C20" s="8"/>
      <c r="D20" s="12"/>
      <c r="E20" s="12"/>
      <c r="F20" s="12"/>
      <c r="G20" s="10"/>
      <c r="H20" s="11"/>
      <c r="I20" s="10"/>
      <c r="J20" s="13" t="s">
        <v>17</v>
      </c>
      <c r="K20" s="11"/>
      <c r="L20" s="11"/>
      <c r="M20" s="10"/>
    </row>
    <row r="21" spans="1:13" x14ac:dyDescent="0.25">
      <c r="A21" s="7"/>
      <c r="B21" s="7"/>
      <c r="C21" s="8"/>
      <c r="D21" s="12"/>
      <c r="E21" s="12"/>
      <c r="F21" s="12"/>
      <c r="G21" s="8"/>
      <c r="H21" s="8"/>
      <c r="I21" s="10"/>
      <c r="J21" s="10"/>
      <c r="K21" s="11" t="s">
        <v>18</v>
      </c>
      <c r="L21" s="11"/>
      <c r="M21" s="11"/>
    </row>
    <row r="22" spans="1:13" x14ac:dyDescent="0.25">
      <c r="A22" s="7"/>
      <c r="B22" s="7"/>
      <c r="C22" s="8"/>
      <c r="D22" s="8"/>
      <c r="E22" s="8"/>
      <c r="F22" s="8"/>
      <c r="G22" s="8"/>
      <c r="H22" s="8"/>
      <c r="I22" s="10"/>
      <c r="J22" s="10"/>
      <c r="K22" s="11" t="s">
        <v>19</v>
      </c>
      <c r="L22" s="11"/>
      <c r="M22" s="11"/>
    </row>
  </sheetData>
  <mergeCells count="1">
    <mergeCell ref="A2:M3"/>
  </mergeCells>
  <pageMargins left="0.511811024" right="0.511811024" top="0.78740157499999996" bottom="0.78740157499999996" header="0.31496062000000002" footer="0.31496062000000002"/>
  <pageSetup paperSize="9" scale="78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Plan2</vt:lpstr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2025-06-24T11:22:57Z</cp:lastPrinted>
  <dcterms:created xsi:type="dcterms:W3CDTF">2025-02-11T17:15:55Z</dcterms:created>
  <dcterms:modified xsi:type="dcterms:W3CDTF">2025-07-08T12:09:04Z</dcterms:modified>
</cp:coreProperties>
</file>