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FRANCIANNE COMPRAS\PROCESSOS 2024\TINTAS REMASCENTES\"/>
    </mc:Choice>
  </mc:AlternateContent>
  <xr:revisionPtr revIDLastSave="0" documentId="13_ncr:1_{3F8C2AB4-E43A-4F47-B843-6AE80B16A29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Mapa de preços" sheetId="7" r:id="rId1"/>
    <sheet name="Memória de Calculo - Contrato" sheetId="4" r:id="rId2"/>
    <sheet name="Memória de Calculo - Fornecedor" sheetId="6" r:id="rId3"/>
    <sheet name="Memoria de Calculo - Sites" sheetId="8" r:id="rId4"/>
    <sheet name="Quantitativo" sheetId="9" r:id="rId5"/>
  </sheets>
  <definedNames>
    <definedName name="_xlnm._FilterDatabase" localSheetId="1" hidden="1">'Memória de Calculo - Contrato'!$A$2:$M$6</definedName>
    <definedName name="_xlnm._FilterDatabase" localSheetId="2" hidden="1">'Memória de Calculo - Fornecedor'!$A$2:$H$6</definedName>
    <definedName name="_xlnm._FilterDatabase" localSheetId="3" hidden="1">'Memoria de Calculo - Sites'!$A$1:$I$6</definedName>
    <definedName name="_xlnm.Print_Area" localSheetId="0">'Mapa de preços'!$B:$N</definedName>
    <definedName name="_xlnm.Print_Area" localSheetId="4">Quantitativo!$B:$K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7" l="1"/>
  <c r="G3" i="6"/>
  <c r="H3" i="6"/>
  <c r="G4" i="6"/>
  <c r="H4" i="6"/>
  <c r="G5" i="6"/>
  <c r="H5" i="6"/>
  <c r="G6" i="6"/>
  <c r="H6" i="6"/>
  <c r="I4" i="8"/>
  <c r="I5" i="8"/>
  <c r="I6" i="8"/>
  <c r="K3" i="9" l="1"/>
  <c r="M4" i="4"/>
  <c r="M5" i="4"/>
  <c r="M6" i="4"/>
  <c r="M6" i="7" l="1"/>
  <c r="M5" i="7"/>
  <c r="M4" i="7"/>
  <c r="N6" i="7" l="1"/>
  <c r="N5" i="7"/>
  <c r="N4" i="7"/>
  <c r="N3" i="7"/>
  <c r="L3" i="7" l="1"/>
  <c r="M3" i="4" l="1"/>
  <c r="I3" i="8" l="1"/>
  <c r="H3" i="8"/>
  <c r="N7" i="7" l="1"/>
</calcChain>
</file>

<file path=xl/sharedStrings.xml><?xml version="1.0" encoding="utf-8"?>
<sst xmlns="http://schemas.openxmlformats.org/spreadsheetml/2006/main" count="134" uniqueCount="87">
  <si>
    <t>ITEM</t>
  </si>
  <si>
    <t>DESCRIÇÃO DO PRODUTO</t>
  </si>
  <si>
    <t>QUANTIDADE</t>
  </si>
  <si>
    <t>VALOR TOTAL</t>
  </si>
  <si>
    <t>E-MAIL</t>
  </si>
  <si>
    <t>PESQUISA DE PREÇOS</t>
  </si>
  <si>
    <t>A</t>
  </si>
  <si>
    <t>B</t>
  </si>
  <si>
    <t>C</t>
  </si>
  <si>
    <t>D</t>
  </si>
  <si>
    <t>E</t>
  </si>
  <si>
    <t>FONTES DE PESQUISAS UTILIZADAS</t>
  </si>
  <si>
    <t>LOTE</t>
  </si>
  <si>
    <t>JUSTIFICATIVA PARA DESCONSIDERAÇÃO DE VALORES INCONSISTENTES, INEXEQUÍVEIS OU EXCESSIVAMENTE ELEVADOS (CASO NECESSÁRIO): Não se aplica</t>
  </si>
  <si>
    <t>RELAÇÃO DE FORNECEDORES CONSULTADOS</t>
  </si>
  <si>
    <t>EMPRESA</t>
  </si>
  <si>
    <t>TELEFONE</t>
  </si>
  <si>
    <t>CONTATO</t>
  </si>
  <si>
    <t>FORNECEU COTAÇÃO?</t>
  </si>
  <si>
    <t>MEMÓRIA DE CALCULO - CONTRATAÇÕES SIMILARES</t>
  </si>
  <si>
    <t>QTD</t>
  </si>
  <si>
    <t>MEMÓRIA DE CALCULO - FORNECEDORES</t>
  </si>
  <si>
    <t>MEDIANA VALOR UNITÁRIO</t>
  </si>
  <si>
    <t>sim</t>
  </si>
  <si>
    <t>Elisangela</t>
  </si>
  <si>
    <t>PRAZO PARA FORNECIMENTO DA COTAÇÃO: 05 (cinco) dias</t>
  </si>
  <si>
    <t>MÉDIA</t>
  </si>
  <si>
    <t>MÉDIA VALOR UNITÁRIO</t>
  </si>
  <si>
    <t>FG RECYCLING TECH LTDA</t>
  </si>
  <si>
    <t>fgsolucoesempresariais@gmail.com</t>
  </si>
  <si>
    <t>47 99986-92345</t>
  </si>
  <si>
    <t>F</t>
  </si>
  <si>
    <t>MEDIANA</t>
  </si>
  <si>
    <t>RESPONSAVEL PELA PESQUISA: Andreia de Souza França</t>
  </si>
  <si>
    <t>PAINEL DE PREÇOS</t>
  </si>
  <si>
    <t>PREÇOS PRATICADOS PELA ADMINISTRAÇÃO PÚBLICA</t>
  </si>
  <si>
    <t>PREÇOS COTADOS COM FORNECEDORES</t>
  </si>
  <si>
    <t>NOTA PARANÁ</t>
  </si>
  <si>
    <t>TABELAS OFICIAIS</t>
  </si>
  <si>
    <t xml:space="preserve">F </t>
  </si>
  <si>
    <t>MÉTODO ESTATÍSTICO UTILIZADO E JUSTIFICATIVA PARA SUA UTILIZAÇÃO: Informo que o método estatístico escolhido foi à média de preços, pois os valores coletados não possuem variações de preços e os dados estão dispostos de forma homogênea.</t>
  </si>
  <si>
    <t>(43) 9873-1071</t>
  </si>
  <si>
    <t>RICARDO CORDEIRO</t>
  </si>
  <si>
    <t>SIM</t>
  </si>
  <si>
    <t>PROCOPIO  COMERCIO DE TINTAS</t>
  </si>
  <si>
    <t>COLORTINTASCORNELIO@GMAIL.COM</t>
  </si>
  <si>
    <t>(43) 3132 - 0776</t>
  </si>
  <si>
    <t>AMAOKA E FERNANDES LTDA</t>
  </si>
  <si>
    <t>RICARDO.CORDEIRO84@OUTLOOK.COM</t>
  </si>
  <si>
    <t xml:space="preserve"> (43) 991126262</t>
  </si>
  <si>
    <t>BELLA COR TINTAS E ACESSORIOS</t>
  </si>
  <si>
    <t>Aguarrás (solvente) para tinta óleo e esmaltes - dentro dos  padrões da ABNT NBR 15494 - galão de 5 Ls</t>
  </si>
  <si>
    <t>Textura para parede barrica 25kg</t>
  </si>
  <si>
    <t>Tinta Esmalte  Sintético; variadas cores  Diluição solvente, de Excelente Qualidade para madeiras e metais, com rendimento mínimo de 50 m² por demão; Galão de 18  litros. Conforme as normas ABNT11.702 tipo 4.5.1, atender os requisitos mínimos de desempenho da tinta para edificação não industrial conforme a norma ABNT-NBR 15079, poder de cobertura de tinta úmido, mínimo de 90% R/C (conforme ABNT- NBR 14.943); poder de cobertura tinta seco, mínimo de 06 metros quadrados por litro (conforme ABNT-NBR 14.942).</t>
  </si>
  <si>
    <t xml:space="preserve"> MÍDIA ESPECIALIZADA - SITES ELETRÔNICOS</t>
  </si>
  <si>
    <t>BELLACOR10@HOTMAIL.COM</t>
  </si>
  <si>
    <t>CRISTIANE</t>
  </si>
  <si>
    <t>MONICA</t>
  </si>
  <si>
    <t xml:space="preserve">NÃO </t>
  </si>
  <si>
    <t>Tinta  Acrílico fosco; váriadas cores,  Parede  Interna e Externa; Tinta Premium de Excelente Qualidade, com rendimento mínimo de 350 m² por demão, Lata de 18 litros. Conforme as normas ABNT11.702 tipo 4.5.1, atender os requisitos mínimos de desempenho da tinta para edificação não industrial conforme a norma ABNT-NBR 15079, poder de cobertura de tinta úmido, mínimo de 90% R/C (conforme ABNT- NBR 14.943); poder de cobertura tinta seco, mínimo de 06 metros quadrados por litro (conforme ABNT-NBR 14.942). qualidade igual ou superior a suvinil /coral / dacar / grafftex</t>
  </si>
  <si>
    <t>CATMAT</t>
  </si>
  <si>
    <t>SECRETARIA DE OBRAS</t>
  </si>
  <si>
    <t>SECRETARIA DE ADMINISTRAÇÃO</t>
  </si>
  <si>
    <t>SECRETARIA DE SAUDE</t>
  </si>
  <si>
    <t>SECRETARIA DE EDUCAÇÃO</t>
  </si>
  <si>
    <t>VALOR UNITÁRIO</t>
  </si>
  <si>
    <t>https://www.belatintas.com.br/</t>
  </si>
  <si>
    <t>COLORTINTAS</t>
  </si>
  <si>
    <t xml:space="preserve">CRISTIANO TINTAS </t>
  </si>
  <si>
    <t xml:space="preserve">AMOKA E FERMANDES </t>
  </si>
  <si>
    <t xml:space="preserve">Município de Jandaia do Sul </t>
  </si>
  <si>
    <t xml:space="preserve">Camara de Apucarana </t>
  </si>
  <si>
    <t>Serviço de Agua e Esgoto Ibiporã</t>
  </si>
  <si>
    <t>Município Iracema do Oeste</t>
  </si>
  <si>
    <t xml:space="preserve">Camara Nova Aurora </t>
  </si>
  <si>
    <t>Município de Tamboara</t>
  </si>
  <si>
    <t>Municipio de Mafra</t>
  </si>
  <si>
    <t>Municipio de Manfrinópolis</t>
  </si>
  <si>
    <t xml:space="preserve">SIGUEMATSU COMERCIO DE TINTAS LTDA </t>
  </si>
  <si>
    <t>CRISTIANOTINTASBAND@GMAIL.COM</t>
  </si>
  <si>
    <t>(43)99906-5501</t>
  </si>
  <si>
    <t xml:space="preserve">CRISTIANO </t>
  </si>
  <si>
    <t xml:space="preserve">STRAUB MATERIAS DE CONSTRUÇÃO </t>
  </si>
  <si>
    <t>(43) 99513-0197</t>
  </si>
  <si>
    <t>(43) 9112-6262</t>
  </si>
  <si>
    <t xml:space="preserve">BELLA COR TINTAS </t>
  </si>
  <si>
    <t>JUSTIFICATIVA DA ESCOLHA DOS FORNECEDORES (NO CASO DE PESQUISA DIRETA): Foi solicitado orçamento para os fornecedores da região de Bandeirantes e Regiao  encontrados em site de busca da internet.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</si>
</sst>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;[Red]&quot;R$&quot;\ #,##0.00"/>
    <numFmt numFmtId="166" formatCode="_-[$R$-416]\ * #,##0.00_-;\-[$R$-416]\ * #,##0.00_-;_-[$R$-416]\ * &quot;-&quot;??_-;_-@_-"/>
    <numFmt numFmtId="167" formatCode="[$R$-416]\ #,##0.00;[Red][$R$-416]\ #,##0.00"/>
    <numFmt numFmtId="168" formatCode="0;[Red]0"/>
  </numFmts>
  <fonts count="3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u/>
      <sz val="10"/>
      <color theme="10"/>
      <name val="Arial"/>
      <family val="2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4" fontId="23" fillId="0" borderId="0" applyFont="0" applyFill="0" applyBorder="0" applyAlignment="0" applyProtection="0"/>
  </cellStyleXfs>
  <cellXfs count="174">
    <xf numFmtId="0" fontId="0" fillId="0" borderId="0" xfId="0"/>
    <xf numFmtId="164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/>
    </xf>
    <xf numFmtId="165" fontId="12" fillId="0" borderId="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9" fillId="0" borderId="0" xfId="1" applyNumberForma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/>
    </xf>
    <xf numFmtId="0" fontId="17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165" fontId="12" fillId="2" borderId="3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165" fontId="12" fillId="0" borderId="16" xfId="0" applyNumberFormat="1" applyFont="1" applyFill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165" fontId="14" fillId="0" borderId="16" xfId="0" applyNumberFormat="1" applyFont="1" applyFill="1" applyBorder="1" applyAlignment="1">
      <alignment horizontal="center" vertical="center"/>
    </xf>
    <xf numFmtId="165" fontId="14" fillId="0" borderId="4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164" fontId="14" fillId="0" borderId="21" xfId="0" applyNumberFormat="1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/>
    </xf>
    <xf numFmtId="0" fontId="21" fillId="0" borderId="0" xfId="0" applyFont="1"/>
    <xf numFmtId="0" fontId="20" fillId="0" borderId="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textRotation="90"/>
    </xf>
    <xf numFmtId="164" fontId="2" fillId="0" borderId="25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/>
    </xf>
    <xf numFmtId="166" fontId="26" fillId="0" borderId="25" xfId="2" applyNumberFormat="1" applyFont="1" applyBorder="1" applyAlignment="1">
      <alignment horizontal="center" vertical="center" wrapText="1"/>
    </xf>
    <xf numFmtId="166" fontId="26" fillId="0" borderId="0" xfId="2" applyNumberFormat="1" applyFont="1" applyBorder="1" applyAlignment="1">
      <alignment horizontal="center"/>
    </xf>
    <xf numFmtId="166" fontId="26" fillId="0" borderId="2" xfId="2" applyNumberFormat="1" applyFont="1" applyBorder="1" applyAlignment="1">
      <alignment horizontal="center" vertical="center" wrapText="1"/>
    </xf>
    <xf numFmtId="166" fontId="26" fillId="0" borderId="2" xfId="2" applyNumberFormat="1" applyFont="1" applyBorder="1" applyAlignment="1">
      <alignment horizontal="center"/>
    </xf>
    <xf numFmtId="166" fontId="27" fillId="0" borderId="0" xfId="2" applyNumberFormat="1" applyFont="1" applyBorder="1" applyAlignment="1">
      <alignment horizontal="center"/>
    </xf>
    <xf numFmtId="166" fontId="27" fillId="0" borderId="1" xfId="2" applyNumberFormat="1" applyFont="1" applyBorder="1" applyAlignment="1">
      <alignment horizontal="center"/>
    </xf>
    <xf numFmtId="0" fontId="17" fillId="0" borderId="4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7" fillId="0" borderId="0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31" fillId="0" borderId="25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/>
    </xf>
    <xf numFmtId="167" fontId="29" fillId="0" borderId="16" xfId="2" applyNumberFormat="1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7" fontId="29" fillId="0" borderId="3" xfId="2" applyNumberFormat="1" applyFont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164" fontId="5" fillId="0" borderId="3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165" fontId="17" fillId="0" borderId="22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5" fontId="17" fillId="0" borderId="35" xfId="0" applyNumberFormat="1" applyFont="1" applyBorder="1" applyAlignment="1">
      <alignment horizontal="center" vertical="center" wrapText="1"/>
    </xf>
    <xf numFmtId="165" fontId="17" fillId="0" borderId="13" xfId="0" applyNumberFormat="1" applyFont="1" applyBorder="1" applyAlignment="1">
      <alignment horizontal="center" vertical="center" wrapText="1"/>
    </xf>
    <xf numFmtId="165" fontId="5" fillId="0" borderId="36" xfId="0" applyNumberFormat="1" applyFont="1" applyBorder="1" applyAlignment="1">
      <alignment horizontal="center" vertical="center"/>
    </xf>
    <xf numFmtId="165" fontId="17" fillId="0" borderId="19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 vertical="center" wrapText="1"/>
    </xf>
    <xf numFmtId="165" fontId="17" fillId="0" borderId="19" xfId="0" applyNumberFormat="1" applyFont="1" applyBorder="1" applyAlignment="1">
      <alignment horizontal="center" vertical="center" wrapText="1"/>
    </xf>
    <xf numFmtId="165" fontId="29" fillId="0" borderId="3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29" fillId="0" borderId="3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168" fontId="17" fillId="2" borderId="4" xfId="0" applyNumberFormat="1" applyFont="1" applyFill="1" applyBorder="1" applyAlignment="1">
      <alignment horizontal="center" vertical="center" wrapText="1"/>
    </xf>
    <xf numFmtId="168" fontId="17" fillId="0" borderId="4" xfId="0" applyNumberFormat="1" applyFont="1" applyBorder="1" applyAlignment="1">
      <alignment horizontal="center" vertical="center"/>
    </xf>
    <xf numFmtId="168" fontId="17" fillId="0" borderId="1" xfId="0" applyNumberFormat="1" applyFont="1" applyBorder="1" applyAlignment="1">
      <alignment horizontal="center" vertical="center"/>
    </xf>
    <xf numFmtId="168" fontId="17" fillId="2" borderId="16" xfId="0" applyNumberFormat="1" applyFont="1" applyFill="1" applyBorder="1" applyAlignment="1">
      <alignment horizontal="center" vertical="center"/>
    </xf>
    <xf numFmtId="168" fontId="17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164" fontId="5" fillId="0" borderId="39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 wrapText="1"/>
    </xf>
    <xf numFmtId="168" fontId="17" fillId="0" borderId="23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164" fontId="9" fillId="0" borderId="1" xfId="1" applyNumberFormat="1" applyBorder="1" applyAlignment="1">
      <alignment horizontal="center"/>
    </xf>
    <xf numFmtId="164" fontId="15" fillId="0" borderId="1" xfId="1" applyNumberFormat="1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4" fontId="25" fillId="0" borderId="1" xfId="1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9" fillId="0" borderId="1" xfId="1" applyNumberForma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9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ICARDO.CORDEIRO84@OUTLOOK.COM" TargetMode="External"/><Relationship Id="rId2" Type="http://schemas.openxmlformats.org/officeDocument/2006/relationships/hyperlink" Target="mailto:COLORTINTASCORNELIO@GMAIL.COM" TargetMode="External"/><Relationship Id="rId1" Type="http://schemas.openxmlformats.org/officeDocument/2006/relationships/hyperlink" Target="mailto:fgsolucoesempresariais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CRISTIANOTINTASBAND@GMAIL.COM" TargetMode="External"/><Relationship Id="rId4" Type="http://schemas.openxmlformats.org/officeDocument/2006/relationships/hyperlink" Target="mailto:BELLACOR10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4"/>
  <sheetViews>
    <sheetView showGridLines="0" topLeftCell="B1" zoomScale="90" zoomScaleNormal="90" workbookViewId="0">
      <selection activeCell="I15" sqref="I15"/>
    </sheetView>
  </sheetViews>
  <sheetFormatPr defaultRowHeight="15" x14ac:dyDescent="0.25"/>
  <cols>
    <col min="1" max="1" width="4.7109375" style="3" hidden="1" customWidth="1"/>
    <col min="2" max="2" width="6.28515625" style="10" customWidth="1"/>
    <col min="3" max="3" width="6.5703125" style="52" customWidth="1"/>
    <col min="4" max="4" width="11.28515625" style="52" customWidth="1"/>
    <col min="5" max="5" width="65.85546875" style="82" customWidth="1"/>
    <col min="6" max="6" width="16.85546875" style="1" customWidth="1"/>
    <col min="7" max="7" width="19.85546875" style="1" customWidth="1"/>
    <col min="8" max="8" width="16.28515625" style="1" customWidth="1"/>
    <col min="9" max="9" width="17.28515625" style="1" customWidth="1"/>
    <col min="10" max="10" width="12.7109375" style="77" customWidth="1"/>
    <col min="11" max="11" width="16.42578125" style="1" customWidth="1"/>
    <col min="12" max="12" width="16.42578125" style="1" hidden="1" customWidth="1"/>
    <col min="13" max="13" width="18.140625" style="1" customWidth="1"/>
    <col min="14" max="14" width="16.28515625" style="93" customWidth="1"/>
    <col min="15" max="15" width="46.140625" style="7" customWidth="1"/>
    <col min="16" max="41" width="9.140625" style="7"/>
    <col min="42" max="16384" width="9.140625" style="3"/>
  </cols>
  <sheetData>
    <row r="1" spans="1:41" s="6" customFormat="1" ht="29.25" customHeight="1" thickBot="1" x14ac:dyDescent="0.25">
      <c r="A1" s="157" t="s">
        <v>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9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ht="70.5" customHeight="1" thickBot="1" x14ac:dyDescent="0.25">
      <c r="A2" s="62" t="s">
        <v>12</v>
      </c>
      <c r="B2" s="64" t="s">
        <v>0</v>
      </c>
      <c r="C2" s="65" t="s">
        <v>2</v>
      </c>
      <c r="D2" s="65" t="s">
        <v>60</v>
      </c>
      <c r="E2" s="83" t="s">
        <v>1</v>
      </c>
      <c r="F2" s="66" t="s">
        <v>6</v>
      </c>
      <c r="G2" s="66" t="s">
        <v>7</v>
      </c>
      <c r="H2" s="67" t="s">
        <v>8</v>
      </c>
      <c r="I2" s="67" t="s">
        <v>9</v>
      </c>
      <c r="J2" s="72" t="s">
        <v>10</v>
      </c>
      <c r="K2" s="67" t="s">
        <v>31</v>
      </c>
      <c r="L2" s="67" t="s">
        <v>22</v>
      </c>
      <c r="M2" s="92" t="s">
        <v>27</v>
      </c>
      <c r="N2" s="96" t="s">
        <v>3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s="50" customFormat="1" ht="36" customHeight="1" x14ac:dyDescent="0.2">
      <c r="A3" s="51"/>
      <c r="B3" s="63">
        <v>1</v>
      </c>
      <c r="C3" s="57">
        <v>120</v>
      </c>
      <c r="D3" s="57">
        <v>429924</v>
      </c>
      <c r="E3" s="78" t="s">
        <v>51</v>
      </c>
      <c r="F3" s="91">
        <v>72.62</v>
      </c>
      <c r="G3" s="85">
        <v>89.33</v>
      </c>
      <c r="H3" s="85">
        <v>77.36</v>
      </c>
      <c r="I3" s="85">
        <v>99</v>
      </c>
      <c r="J3" s="86">
        <v>93.09</v>
      </c>
      <c r="K3" s="87"/>
      <c r="L3" s="84">
        <f>ROUND(AVERAGE(F3:K3),3)</f>
        <v>86.28</v>
      </c>
      <c r="M3" s="95">
        <f>ROUND((AVERAGE(F3:K3)),2)</f>
        <v>86.28</v>
      </c>
      <c r="N3" s="97">
        <f>(C3*M3)</f>
        <v>10353.6</v>
      </c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</row>
    <row r="4" spans="1:41" ht="36" customHeight="1" x14ac:dyDescent="0.2">
      <c r="A4" s="13"/>
      <c r="B4" s="48">
        <v>2</v>
      </c>
      <c r="C4" s="53">
        <v>40</v>
      </c>
      <c r="D4" s="53">
        <v>467594</v>
      </c>
      <c r="E4" s="79" t="s">
        <v>52</v>
      </c>
      <c r="F4" s="88">
        <v>63.27</v>
      </c>
      <c r="G4" s="85">
        <v>63.77</v>
      </c>
      <c r="H4" s="85">
        <v>83.71</v>
      </c>
      <c r="I4" s="85">
        <v>89.9</v>
      </c>
      <c r="J4" s="90">
        <v>61.77</v>
      </c>
      <c r="K4" s="89"/>
      <c r="L4" s="24"/>
      <c r="M4" s="101">
        <f t="shared" ref="M4:M6" si="0">ROUND((AVERAGE(F4:K4)),2)</f>
        <v>72.48</v>
      </c>
      <c r="N4" s="100">
        <f t="shared" ref="N4:N6" si="1">(C4*M4)</f>
        <v>2899.2000000000003</v>
      </c>
    </row>
    <row r="5" spans="1:41" ht="126" customHeight="1" x14ac:dyDescent="0.2">
      <c r="A5" s="13"/>
      <c r="B5" s="49">
        <v>3</v>
      </c>
      <c r="C5" s="53">
        <v>300</v>
      </c>
      <c r="D5" s="53">
        <v>450439</v>
      </c>
      <c r="E5" s="80" t="s">
        <v>59</v>
      </c>
      <c r="F5" s="88">
        <v>215.49</v>
      </c>
      <c r="G5" s="103">
        <v>368.39</v>
      </c>
      <c r="H5" s="85">
        <v>357.57</v>
      </c>
      <c r="I5" s="85">
        <v>559</v>
      </c>
      <c r="J5" s="90"/>
      <c r="K5" s="89"/>
      <c r="L5" s="24"/>
      <c r="M5" s="101">
        <f t="shared" si="0"/>
        <v>375.11</v>
      </c>
      <c r="N5" s="102">
        <f t="shared" si="1"/>
        <v>112533</v>
      </c>
    </row>
    <row r="6" spans="1:41" ht="117" customHeight="1" thickBot="1" x14ac:dyDescent="0.25">
      <c r="A6" s="13"/>
      <c r="B6" s="49">
        <v>4</v>
      </c>
      <c r="C6" s="53">
        <v>150</v>
      </c>
      <c r="D6" s="53">
        <v>337000</v>
      </c>
      <c r="E6" s="80" t="s">
        <v>53</v>
      </c>
      <c r="F6" s="88">
        <v>210.43</v>
      </c>
      <c r="G6" s="103">
        <v>325</v>
      </c>
      <c r="H6" s="85">
        <v>465.99</v>
      </c>
      <c r="I6" s="85">
        <v>369.9</v>
      </c>
      <c r="J6" s="90">
        <v>380.56</v>
      </c>
      <c r="K6" s="89"/>
      <c r="L6" s="24"/>
      <c r="M6" s="98">
        <f t="shared" si="0"/>
        <v>350.38</v>
      </c>
      <c r="N6" s="102">
        <f t="shared" si="1"/>
        <v>52557</v>
      </c>
    </row>
    <row r="7" spans="1:41" s="7" customFormat="1" ht="37.5" customHeight="1" thickBot="1" x14ac:dyDescent="0.25">
      <c r="A7" s="30"/>
      <c r="B7" s="164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  <c r="N7" s="99">
        <f>SUM(N3:N6)</f>
        <v>178342.8</v>
      </c>
    </row>
    <row r="8" spans="1:41" s="7" customFormat="1" ht="15.75" customHeight="1" thickBot="1" x14ac:dyDescent="0.25">
      <c r="A8" s="15"/>
      <c r="B8" s="167"/>
      <c r="C8" s="167"/>
      <c r="D8" s="167"/>
      <c r="E8" s="167"/>
      <c r="F8" s="167"/>
      <c r="G8" s="18"/>
      <c r="H8" s="18"/>
      <c r="I8" s="18"/>
      <c r="J8" s="73"/>
      <c r="K8" s="18"/>
      <c r="L8" s="18"/>
      <c r="M8" s="18"/>
      <c r="N8" s="18"/>
    </row>
    <row r="9" spans="1:41" s="7" customFormat="1" ht="29.25" customHeight="1" x14ac:dyDescent="0.2">
      <c r="A9" s="15"/>
      <c r="B9" s="160" t="s">
        <v>11</v>
      </c>
      <c r="C9" s="161"/>
      <c r="D9" s="162"/>
      <c r="E9" s="163"/>
      <c r="F9" s="18"/>
      <c r="G9" s="18"/>
      <c r="H9" s="18"/>
      <c r="I9" s="18"/>
      <c r="J9" s="73"/>
      <c r="K9" s="18"/>
      <c r="L9" s="18"/>
      <c r="M9" s="18"/>
      <c r="N9" s="18"/>
    </row>
    <row r="10" spans="1:41" s="7" customFormat="1" ht="14.25" x14ac:dyDescent="0.2">
      <c r="A10" s="15"/>
      <c r="B10" s="31" t="s">
        <v>6</v>
      </c>
      <c r="C10" s="137" t="s">
        <v>34</v>
      </c>
      <c r="D10" s="144"/>
      <c r="E10" s="145"/>
      <c r="F10" s="18"/>
      <c r="G10" s="18"/>
      <c r="H10" s="18"/>
      <c r="I10" s="18"/>
      <c r="J10" s="73"/>
      <c r="K10" s="18"/>
      <c r="L10" s="18"/>
      <c r="M10" s="18"/>
      <c r="N10" s="18"/>
    </row>
    <row r="11" spans="1:41" s="7" customFormat="1" ht="14.25" x14ac:dyDescent="0.2">
      <c r="A11" s="15"/>
      <c r="B11" s="31" t="s">
        <v>7</v>
      </c>
      <c r="C11" s="137" t="s">
        <v>35</v>
      </c>
      <c r="D11" s="144"/>
      <c r="E11" s="145"/>
      <c r="F11" s="18"/>
      <c r="G11" s="18"/>
      <c r="H11" s="18"/>
      <c r="I11" s="18"/>
      <c r="J11" s="73"/>
      <c r="K11" s="18"/>
      <c r="L11" s="18"/>
      <c r="M11" s="18"/>
      <c r="N11" s="18"/>
    </row>
    <row r="12" spans="1:41" s="7" customFormat="1" ht="15" customHeight="1" x14ac:dyDescent="0.2">
      <c r="A12" s="15"/>
      <c r="B12" s="31" t="s">
        <v>8</v>
      </c>
      <c r="C12" s="137" t="s">
        <v>36</v>
      </c>
      <c r="D12" s="144"/>
      <c r="E12" s="145"/>
      <c r="F12" s="18"/>
      <c r="G12" s="18"/>
      <c r="H12" s="18"/>
      <c r="I12" s="18"/>
      <c r="J12" s="73"/>
      <c r="K12" s="18"/>
      <c r="L12" s="18"/>
      <c r="M12" s="18"/>
      <c r="N12" s="18"/>
    </row>
    <row r="13" spans="1:41" s="7" customFormat="1" ht="14.25" x14ac:dyDescent="0.2">
      <c r="A13" s="15"/>
      <c r="B13" s="31" t="s">
        <v>9</v>
      </c>
      <c r="C13" s="137" t="s">
        <v>54</v>
      </c>
      <c r="D13" s="144"/>
      <c r="E13" s="145"/>
      <c r="F13" s="18"/>
      <c r="G13" s="18"/>
      <c r="H13" s="18"/>
      <c r="I13" s="18"/>
      <c r="J13" s="73"/>
      <c r="K13" s="18"/>
      <c r="L13" s="18"/>
      <c r="M13" s="18"/>
      <c r="N13" s="18"/>
    </row>
    <row r="14" spans="1:41" s="7" customFormat="1" ht="14.25" x14ac:dyDescent="0.2">
      <c r="A14" s="15"/>
      <c r="B14" s="45" t="s">
        <v>10</v>
      </c>
      <c r="C14" s="144" t="s">
        <v>37</v>
      </c>
      <c r="D14" s="130"/>
      <c r="E14" s="150"/>
      <c r="F14" s="18"/>
      <c r="G14" s="18"/>
      <c r="H14" s="18"/>
      <c r="I14" s="18"/>
      <c r="J14" s="73"/>
      <c r="K14" s="18"/>
      <c r="L14" s="18"/>
      <c r="M14" s="18"/>
      <c r="N14" s="18"/>
    </row>
    <row r="15" spans="1:41" s="7" customFormat="1" thickBot="1" x14ac:dyDescent="0.25">
      <c r="A15" s="15"/>
      <c r="B15" s="32" t="s">
        <v>39</v>
      </c>
      <c r="C15" s="144" t="s">
        <v>38</v>
      </c>
      <c r="D15" s="130"/>
      <c r="E15" s="150"/>
      <c r="F15" s="18"/>
      <c r="G15" s="18"/>
      <c r="H15" s="18"/>
      <c r="I15" s="18"/>
      <c r="J15" s="73"/>
      <c r="K15" s="18"/>
      <c r="L15" s="18"/>
      <c r="M15" s="18"/>
      <c r="N15" s="18"/>
    </row>
    <row r="16" spans="1:41" s="7" customFormat="1" thickBot="1" x14ac:dyDescent="0.25">
      <c r="A16" s="15"/>
      <c r="B16" s="16"/>
      <c r="C16" s="17"/>
      <c r="D16" s="17"/>
      <c r="E16" s="81"/>
      <c r="F16" s="18"/>
      <c r="G16" s="18"/>
      <c r="H16" s="18"/>
      <c r="I16" s="18"/>
      <c r="J16" s="73"/>
      <c r="K16" s="18"/>
      <c r="L16" s="18"/>
      <c r="M16" s="18"/>
      <c r="N16" s="18"/>
    </row>
    <row r="17" spans="1:14" s="7" customFormat="1" ht="28.5" customHeight="1" thickBot="1" x14ac:dyDescent="0.25">
      <c r="A17" s="15"/>
      <c r="B17" s="151" t="s">
        <v>33</v>
      </c>
      <c r="C17" s="152"/>
      <c r="D17" s="152"/>
      <c r="E17" s="153"/>
      <c r="F17" s="18"/>
      <c r="G17" s="18"/>
      <c r="H17" s="18"/>
      <c r="I17" s="18"/>
      <c r="J17" s="73"/>
      <c r="K17" s="18"/>
      <c r="L17" s="18"/>
      <c r="M17" s="18"/>
      <c r="N17" s="18"/>
    </row>
    <row r="18" spans="1:14" s="7" customFormat="1" thickBot="1" x14ac:dyDescent="0.25">
      <c r="A18" s="15"/>
      <c r="B18" s="16"/>
      <c r="C18" s="17"/>
      <c r="D18" s="17"/>
      <c r="E18" s="81"/>
      <c r="F18" s="18"/>
      <c r="G18" s="18"/>
      <c r="H18" s="18"/>
      <c r="I18" s="18"/>
      <c r="J18" s="73"/>
      <c r="K18" s="18"/>
      <c r="L18" s="18"/>
      <c r="M18" s="18"/>
      <c r="N18" s="18"/>
    </row>
    <row r="19" spans="1:14" s="7" customFormat="1" ht="36" customHeight="1" thickBot="1" x14ac:dyDescent="0.25">
      <c r="A19" s="15"/>
      <c r="B19" s="154" t="s">
        <v>40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6"/>
    </row>
    <row r="20" spans="1:14" s="7" customFormat="1" thickBot="1" x14ac:dyDescent="0.25">
      <c r="A20" s="15"/>
      <c r="B20" s="16"/>
      <c r="C20" s="17"/>
      <c r="D20" s="17"/>
      <c r="E20" s="81"/>
      <c r="F20" s="18"/>
      <c r="G20" s="18"/>
      <c r="H20" s="18"/>
      <c r="I20" s="18"/>
      <c r="J20" s="73"/>
      <c r="K20" s="18"/>
      <c r="L20" s="18"/>
      <c r="M20" s="18"/>
      <c r="N20" s="18"/>
    </row>
    <row r="21" spans="1:14" s="7" customFormat="1" ht="38.25" customHeight="1" thickBot="1" x14ac:dyDescent="0.25">
      <c r="A21" s="15"/>
      <c r="B21" s="151" t="s">
        <v>13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3"/>
    </row>
    <row r="22" spans="1:14" s="7" customFormat="1" thickBot="1" x14ac:dyDescent="0.25">
      <c r="A22" s="15"/>
      <c r="B22" s="16"/>
      <c r="C22" s="17"/>
      <c r="D22" s="17"/>
      <c r="E22" s="81"/>
      <c r="F22" s="18"/>
      <c r="G22" s="18"/>
      <c r="H22" s="18"/>
      <c r="I22" s="18"/>
      <c r="J22" s="73"/>
      <c r="K22" s="18"/>
      <c r="L22" s="18"/>
      <c r="M22" s="18"/>
      <c r="N22" s="18"/>
    </row>
    <row r="23" spans="1:14" s="7" customFormat="1" ht="42" customHeight="1" thickBot="1" x14ac:dyDescent="0.25">
      <c r="A23" s="15"/>
      <c r="B23" s="151" t="s">
        <v>86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3"/>
    </row>
    <row r="24" spans="1:14" s="7" customFormat="1" ht="14.25" x14ac:dyDescent="0.2">
      <c r="A24" s="15"/>
      <c r="B24" s="16"/>
      <c r="C24" s="17"/>
      <c r="D24" s="17"/>
      <c r="E24" s="81"/>
      <c r="F24" s="18"/>
      <c r="G24" s="18"/>
      <c r="H24" s="18"/>
      <c r="I24" s="18"/>
      <c r="J24" s="73"/>
      <c r="K24" s="18"/>
      <c r="L24" s="18"/>
      <c r="M24" s="18"/>
      <c r="N24" s="18"/>
    </row>
    <row r="25" spans="1:14" s="7" customFormat="1" ht="24.75" customHeight="1" x14ac:dyDescent="0.2">
      <c r="A25" s="15"/>
      <c r="B25" s="141" t="s">
        <v>14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8"/>
      <c r="M25" s="18"/>
      <c r="N25" s="18"/>
    </row>
    <row r="26" spans="1:14" s="7" customFormat="1" ht="22.5" customHeight="1" x14ac:dyDescent="0.2">
      <c r="A26" s="15"/>
      <c r="B26" s="146" t="s">
        <v>25</v>
      </c>
      <c r="C26" s="147"/>
      <c r="D26" s="147"/>
      <c r="E26" s="147"/>
      <c r="F26" s="147"/>
      <c r="G26" s="147"/>
      <c r="H26" s="147"/>
      <c r="I26" s="147"/>
      <c r="J26" s="148"/>
      <c r="K26" s="149"/>
      <c r="L26" s="18"/>
      <c r="M26" s="18"/>
      <c r="N26" s="18"/>
    </row>
    <row r="27" spans="1:14" s="7" customFormat="1" ht="40.5" customHeight="1" x14ac:dyDescent="0.2">
      <c r="A27" s="15"/>
      <c r="B27" s="140" t="s">
        <v>15</v>
      </c>
      <c r="C27" s="141"/>
      <c r="D27" s="141"/>
      <c r="E27" s="141"/>
      <c r="F27" s="142" t="s">
        <v>4</v>
      </c>
      <c r="G27" s="142"/>
      <c r="H27" s="24" t="s">
        <v>16</v>
      </c>
      <c r="I27" s="22" t="s">
        <v>17</v>
      </c>
      <c r="J27" s="74" t="s">
        <v>18</v>
      </c>
      <c r="K27" s="46"/>
      <c r="L27" s="18"/>
      <c r="M27" s="18"/>
    </row>
    <row r="28" spans="1:14" s="7" customFormat="1" hidden="1" x14ac:dyDescent="0.25">
      <c r="A28" s="15"/>
      <c r="B28" s="136" t="s">
        <v>28</v>
      </c>
      <c r="C28" s="137"/>
      <c r="D28" s="137"/>
      <c r="E28" s="137"/>
      <c r="F28" s="127" t="s">
        <v>29</v>
      </c>
      <c r="G28" s="128"/>
      <c r="H28" s="25" t="s">
        <v>30</v>
      </c>
      <c r="I28" s="23" t="s">
        <v>24</v>
      </c>
      <c r="J28" s="75" t="s">
        <v>23</v>
      </c>
      <c r="K28" s="47"/>
      <c r="L28" s="18"/>
      <c r="M28" s="18"/>
    </row>
    <row r="29" spans="1:14" s="7" customFormat="1" ht="20.100000000000001" customHeight="1" x14ac:dyDescent="0.2">
      <c r="A29" s="15"/>
      <c r="B29" s="136" t="s">
        <v>47</v>
      </c>
      <c r="C29" s="137"/>
      <c r="D29" s="137"/>
      <c r="E29" s="137"/>
      <c r="F29" s="138" t="s">
        <v>48</v>
      </c>
      <c r="G29" s="139"/>
      <c r="H29" s="29" t="s">
        <v>41</v>
      </c>
      <c r="I29" s="23" t="s">
        <v>42</v>
      </c>
      <c r="J29" s="75" t="s">
        <v>43</v>
      </c>
      <c r="K29" s="47"/>
      <c r="L29" s="18"/>
      <c r="M29" s="18"/>
    </row>
    <row r="30" spans="1:14" s="7" customFormat="1" ht="20.100000000000001" customHeight="1" x14ac:dyDescent="0.25">
      <c r="A30" s="15"/>
      <c r="B30" s="136" t="s">
        <v>44</v>
      </c>
      <c r="C30" s="137"/>
      <c r="D30" s="137"/>
      <c r="E30" s="137"/>
      <c r="F30" s="127" t="s">
        <v>45</v>
      </c>
      <c r="G30" s="128"/>
      <c r="H30" s="27" t="s">
        <v>46</v>
      </c>
      <c r="I30" s="23" t="s">
        <v>56</v>
      </c>
      <c r="J30" s="75" t="s">
        <v>43</v>
      </c>
      <c r="K30" s="47"/>
      <c r="L30" s="18"/>
      <c r="M30" s="18"/>
    </row>
    <row r="31" spans="1:14" s="7" customFormat="1" ht="20.100000000000001" customHeight="1" x14ac:dyDescent="0.25">
      <c r="A31" s="15"/>
      <c r="B31" s="136" t="s">
        <v>50</v>
      </c>
      <c r="C31" s="137"/>
      <c r="D31" s="137"/>
      <c r="E31" s="137"/>
      <c r="F31" s="127" t="s">
        <v>55</v>
      </c>
      <c r="G31" s="128"/>
      <c r="H31" s="29" t="s">
        <v>49</v>
      </c>
      <c r="I31" s="23" t="s">
        <v>57</v>
      </c>
      <c r="J31" s="75" t="s">
        <v>43</v>
      </c>
      <c r="K31" s="47"/>
      <c r="L31" s="18"/>
      <c r="M31" s="18"/>
    </row>
    <row r="32" spans="1:14" s="7" customFormat="1" ht="20.100000000000001" customHeight="1" x14ac:dyDescent="0.25">
      <c r="A32" s="15"/>
      <c r="B32" s="136" t="s">
        <v>78</v>
      </c>
      <c r="C32" s="137"/>
      <c r="D32" s="137"/>
      <c r="E32" s="137"/>
      <c r="F32" s="143" t="s">
        <v>79</v>
      </c>
      <c r="G32" s="128"/>
      <c r="H32" s="26" t="s">
        <v>80</v>
      </c>
      <c r="I32" s="23" t="s">
        <v>81</v>
      </c>
      <c r="J32" s="75" t="s">
        <v>43</v>
      </c>
      <c r="K32" s="47"/>
      <c r="L32" s="18"/>
      <c r="M32" s="18"/>
    </row>
    <row r="33" spans="1:14" ht="20.100000000000001" customHeight="1" x14ac:dyDescent="0.25">
      <c r="A33" s="7"/>
      <c r="B33" s="129" t="s">
        <v>82</v>
      </c>
      <c r="C33" s="130"/>
      <c r="D33" s="130"/>
      <c r="E33" s="131"/>
      <c r="F33" s="127"/>
      <c r="G33" s="128"/>
      <c r="H33" s="28" t="s">
        <v>83</v>
      </c>
      <c r="I33" s="23"/>
      <c r="J33" s="75" t="s">
        <v>58</v>
      </c>
      <c r="K33" s="47"/>
      <c r="L33" s="19"/>
      <c r="M33" s="19"/>
      <c r="N33" s="7"/>
    </row>
    <row r="34" spans="1:14" ht="20.100000000000001" hidden="1" customHeight="1" x14ac:dyDescent="0.25">
      <c r="A34" s="7"/>
      <c r="B34" s="129" t="s">
        <v>50</v>
      </c>
      <c r="C34" s="130"/>
      <c r="D34" s="130"/>
      <c r="E34" s="131"/>
      <c r="F34" s="127"/>
      <c r="G34" s="128"/>
      <c r="H34" s="28"/>
      <c r="I34" s="23"/>
      <c r="J34" s="75"/>
      <c r="K34" s="47"/>
      <c r="L34" s="19"/>
      <c r="M34" s="19"/>
      <c r="N34" s="7"/>
    </row>
    <row r="35" spans="1:14" ht="20.100000000000001" hidden="1" customHeight="1" x14ac:dyDescent="0.25">
      <c r="A35" s="7"/>
      <c r="B35" s="129"/>
      <c r="C35" s="130"/>
      <c r="D35" s="130"/>
      <c r="E35" s="131"/>
      <c r="F35" s="127"/>
      <c r="G35" s="128"/>
      <c r="H35" s="28"/>
      <c r="I35" s="23"/>
      <c r="J35" s="75"/>
      <c r="K35" s="47"/>
      <c r="L35" s="19"/>
      <c r="M35" s="19"/>
      <c r="N35" s="7"/>
    </row>
    <row r="36" spans="1:14" ht="20.100000000000001" customHeight="1" x14ac:dyDescent="0.25">
      <c r="A36" s="7"/>
      <c r="B36" s="132" t="s">
        <v>85</v>
      </c>
      <c r="C36" s="133"/>
      <c r="D36" s="133"/>
      <c r="E36" s="134"/>
      <c r="F36" s="127"/>
      <c r="G36" s="128"/>
      <c r="H36" s="29" t="s">
        <v>84</v>
      </c>
      <c r="I36" s="23"/>
      <c r="J36" s="75" t="s">
        <v>58</v>
      </c>
      <c r="K36" s="47"/>
      <c r="L36" s="19"/>
      <c r="M36" s="19"/>
      <c r="N36" s="7"/>
    </row>
    <row r="37" spans="1:14" s="7" customFormat="1" x14ac:dyDescent="0.25">
      <c r="B37" s="20"/>
      <c r="C37" s="17"/>
      <c r="D37" s="17"/>
      <c r="E37" s="81"/>
      <c r="F37" s="19"/>
      <c r="G37" s="19"/>
      <c r="H37" s="19"/>
      <c r="I37" s="19"/>
      <c r="J37" s="76"/>
      <c r="K37" s="19"/>
      <c r="L37" s="19"/>
      <c r="M37" s="19"/>
      <c r="N37" s="19"/>
    </row>
    <row r="38" spans="1:14" s="7" customFormat="1" x14ac:dyDescent="0.25">
      <c r="B38" s="20"/>
      <c r="C38" s="17"/>
      <c r="D38" s="17"/>
      <c r="E38" s="81"/>
      <c r="F38" s="19"/>
      <c r="G38" s="19"/>
      <c r="H38" s="19"/>
      <c r="I38" s="19"/>
      <c r="J38" s="76"/>
      <c r="K38" s="19"/>
      <c r="L38" s="19"/>
      <c r="M38" s="19"/>
      <c r="N38" s="19"/>
    </row>
    <row r="39" spans="1:14" s="7" customFormat="1" x14ac:dyDescent="0.25">
      <c r="B39" s="20"/>
      <c r="C39" s="17"/>
      <c r="D39" s="17"/>
      <c r="E39" s="81"/>
      <c r="F39" s="19"/>
      <c r="G39" s="21"/>
      <c r="H39" s="19"/>
      <c r="I39" s="19"/>
      <c r="J39" s="76"/>
      <c r="K39" s="19"/>
      <c r="L39" s="19"/>
      <c r="M39" s="19"/>
      <c r="N39" s="19"/>
    </row>
    <row r="40" spans="1:14" s="7" customFormat="1" x14ac:dyDescent="0.25">
      <c r="B40" s="20"/>
      <c r="C40" s="17"/>
      <c r="D40" s="17"/>
      <c r="E40" s="81"/>
      <c r="F40" s="19"/>
      <c r="G40" s="19"/>
      <c r="H40" s="19"/>
      <c r="I40" s="19"/>
      <c r="J40" s="76"/>
      <c r="K40" s="19"/>
      <c r="L40" s="19"/>
      <c r="M40" s="19"/>
      <c r="N40" s="19"/>
    </row>
    <row r="41" spans="1:14" s="7" customFormat="1" ht="15" customHeight="1" x14ac:dyDescent="0.25">
      <c r="B41" s="20"/>
      <c r="C41" s="17"/>
      <c r="D41" s="17"/>
      <c r="E41" s="81"/>
      <c r="F41" s="19"/>
      <c r="G41" s="19"/>
      <c r="H41" s="19"/>
      <c r="I41" s="19"/>
      <c r="J41" s="76"/>
      <c r="K41" s="19"/>
      <c r="L41" s="19"/>
      <c r="M41" s="19"/>
      <c r="N41" s="19"/>
    </row>
    <row r="42" spans="1:14" s="7" customFormat="1" x14ac:dyDescent="0.25">
      <c r="B42" s="20"/>
      <c r="C42" s="17"/>
      <c r="D42" s="17"/>
      <c r="E42" s="81"/>
      <c r="F42" s="19"/>
      <c r="G42" s="19"/>
      <c r="H42" s="19"/>
      <c r="I42" s="19"/>
      <c r="J42" s="76"/>
      <c r="K42" s="19"/>
      <c r="L42" s="19"/>
      <c r="M42" s="19"/>
      <c r="N42" s="19"/>
    </row>
    <row r="43" spans="1:14" s="7" customFormat="1" x14ac:dyDescent="0.25">
      <c r="B43" s="20"/>
      <c r="C43" s="17"/>
      <c r="D43" s="17"/>
      <c r="E43" s="81"/>
      <c r="F43" s="19"/>
      <c r="G43" s="19"/>
      <c r="H43" s="19"/>
      <c r="I43" s="19"/>
      <c r="J43" s="76"/>
      <c r="K43" s="19"/>
      <c r="L43" s="19"/>
      <c r="M43" s="19"/>
      <c r="N43" s="19"/>
    </row>
    <row r="44" spans="1:14" s="7" customFormat="1" x14ac:dyDescent="0.25">
      <c r="B44" s="20"/>
      <c r="C44" s="17"/>
      <c r="D44" s="17"/>
      <c r="E44" s="81"/>
      <c r="F44" s="19"/>
      <c r="G44" s="19"/>
      <c r="H44" s="19"/>
      <c r="I44" s="19"/>
      <c r="J44" s="76"/>
      <c r="K44" s="19"/>
      <c r="L44" s="19"/>
      <c r="M44" s="19"/>
      <c r="N44" s="19"/>
    </row>
    <row r="45" spans="1:14" s="7" customFormat="1" x14ac:dyDescent="0.25">
      <c r="B45" s="20"/>
      <c r="C45" s="17"/>
      <c r="D45" s="17"/>
      <c r="E45" s="81"/>
      <c r="F45" s="19"/>
      <c r="G45" s="19"/>
      <c r="H45" s="19"/>
      <c r="I45" s="19"/>
      <c r="J45" s="76"/>
      <c r="K45" s="19"/>
      <c r="L45" s="19"/>
      <c r="M45" s="19"/>
      <c r="N45" s="19"/>
    </row>
    <row r="46" spans="1:14" s="7" customFormat="1" x14ac:dyDescent="0.25">
      <c r="B46" s="20"/>
      <c r="C46" s="17"/>
      <c r="D46" s="17"/>
      <c r="E46" s="81"/>
      <c r="F46" s="19"/>
      <c r="G46" s="19"/>
      <c r="H46" s="19"/>
      <c r="I46" s="19"/>
      <c r="J46" s="76"/>
      <c r="K46" s="19"/>
      <c r="L46" s="19"/>
      <c r="M46" s="19"/>
      <c r="N46" s="19"/>
    </row>
    <row r="47" spans="1:14" s="7" customFormat="1" x14ac:dyDescent="0.25">
      <c r="B47" s="20"/>
      <c r="C47" s="17"/>
      <c r="D47" s="17"/>
      <c r="E47" s="81"/>
      <c r="F47" s="19"/>
      <c r="G47" s="19"/>
      <c r="H47" s="19"/>
      <c r="I47" s="19"/>
      <c r="J47" s="76"/>
      <c r="K47" s="19"/>
      <c r="L47" s="19"/>
      <c r="M47" s="19"/>
      <c r="N47" s="19"/>
    </row>
    <row r="48" spans="1:14" s="7" customFormat="1" x14ac:dyDescent="0.25">
      <c r="B48" s="20"/>
      <c r="C48" s="17"/>
      <c r="D48" s="17"/>
      <c r="E48" s="81"/>
      <c r="F48" s="19"/>
      <c r="G48" s="19"/>
      <c r="H48" s="19"/>
      <c r="I48" s="19"/>
      <c r="J48" s="76"/>
      <c r="K48" s="19"/>
      <c r="L48" s="19"/>
      <c r="M48" s="19"/>
      <c r="N48" s="19"/>
    </row>
    <row r="49" spans="2:14" s="7" customFormat="1" x14ac:dyDescent="0.25">
      <c r="B49" s="20"/>
      <c r="C49" s="17"/>
      <c r="D49" s="17"/>
      <c r="E49" s="81"/>
      <c r="F49" s="19"/>
      <c r="G49" s="19"/>
      <c r="H49" s="19"/>
      <c r="I49" s="19"/>
      <c r="J49" s="76"/>
      <c r="K49" s="19"/>
      <c r="L49" s="19"/>
      <c r="M49" s="19"/>
      <c r="N49" s="19"/>
    </row>
    <row r="50" spans="2:14" s="7" customFormat="1" x14ac:dyDescent="0.25">
      <c r="B50" s="20"/>
      <c r="C50" s="17"/>
      <c r="D50" s="17"/>
      <c r="E50" s="81"/>
      <c r="F50" s="19"/>
      <c r="G50" s="19"/>
      <c r="H50" s="19"/>
      <c r="I50" s="19"/>
      <c r="J50" s="76"/>
      <c r="K50" s="19"/>
      <c r="L50" s="19"/>
      <c r="M50" s="19"/>
      <c r="N50" s="19"/>
    </row>
    <row r="51" spans="2:14" s="7" customFormat="1" x14ac:dyDescent="0.25">
      <c r="B51" s="20"/>
      <c r="C51" s="17"/>
      <c r="D51" s="17"/>
      <c r="E51" s="81"/>
      <c r="F51" s="19"/>
      <c r="G51" s="19"/>
      <c r="H51" s="19"/>
      <c r="I51" s="19"/>
      <c r="J51" s="76"/>
      <c r="K51" s="19"/>
      <c r="L51" s="19"/>
      <c r="M51" s="19"/>
      <c r="N51" s="19"/>
    </row>
    <row r="52" spans="2:14" s="7" customFormat="1" x14ac:dyDescent="0.25">
      <c r="B52" s="20"/>
      <c r="C52" s="17"/>
      <c r="D52" s="17"/>
      <c r="E52" s="81"/>
      <c r="F52" s="19"/>
      <c r="G52" s="19"/>
      <c r="H52" s="19"/>
      <c r="I52" s="19"/>
      <c r="J52" s="76"/>
      <c r="K52" s="19"/>
      <c r="L52" s="19"/>
      <c r="M52" s="19"/>
      <c r="N52" s="19"/>
    </row>
    <row r="53" spans="2:14" s="7" customFormat="1" x14ac:dyDescent="0.25">
      <c r="B53" s="20"/>
      <c r="C53" s="17"/>
      <c r="D53" s="17"/>
      <c r="E53" s="81"/>
      <c r="F53" s="19"/>
      <c r="G53" s="19"/>
      <c r="H53" s="19"/>
      <c r="I53" s="19"/>
      <c r="J53" s="76"/>
      <c r="K53" s="19"/>
      <c r="L53" s="19"/>
      <c r="M53" s="19"/>
      <c r="N53" s="19"/>
    </row>
    <row r="54" spans="2:14" s="7" customFormat="1" x14ac:dyDescent="0.25">
      <c r="B54" s="20"/>
      <c r="C54" s="17"/>
      <c r="D54" s="17"/>
      <c r="E54" s="81"/>
      <c r="F54" s="19"/>
      <c r="G54" s="19"/>
      <c r="H54" s="19"/>
      <c r="I54" s="19"/>
      <c r="J54" s="76"/>
      <c r="K54" s="19"/>
      <c r="L54" s="19"/>
      <c r="M54" s="19"/>
      <c r="N54" s="19"/>
    </row>
    <row r="55" spans="2:14" s="7" customFormat="1" x14ac:dyDescent="0.25">
      <c r="B55" s="20"/>
      <c r="C55" s="17"/>
      <c r="D55" s="17"/>
      <c r="E55" s="81"/>
      <c r="F55" s="19"/>
      <c r="G55" s="19"/>
      <c r="H55" s="19"/>
      <c r="I55" s="19"/>
      <c r="J55" s="76"/>
      <c r="K55" s="19"/>
      <c r="L55" s="19"/>
      <c r="M55" s="19"/>
      <c r="N55" s="19"/>
    </row>
    <row r="56" spans="2:14" s="7" customFormat="1" x14ac:dyDescent="0.25">
      <c r="B56" s="20"/>
      <c r="C56" s="17"/>
      <c r="D56" s="17"/>
      <c r="E56" s="81"/>
      <c r="F56" s="19"/>
      <c r="G56" s="19"/>
      <c r="H56" s="19"/>
      <c r="I56" s="19"/>
      <c r="J56" s="76"/>
      <c r="K56" s="19"/>
      <c r="L56" s="19"/>
      <c r="M56" s="19"/>
      <c r="N56" s="19"/>
    </row>
    <row r="57" spans="2:14" s="7" customFormat="1" x14ac:dyDescent="0.25">
      <c r="B57" s="20"/>
      <c r="C57" s="17"/>
      <c r="D57" s="17"/>
      <c r="E57" s="81"/>
      <c r="F57" s="19"/>
      <c r="G57" s="19"/>
      <c r="H57" s="19"/>
      <c r="I57" s="19"/>
      <c r="J57" s="76"/>
      <c r="K57" s="19"/>
      <c r="L57" s="19"/>
      <c r="M57" s="19"/>
      <c r="N57" s="19"/>
    </row>
    <row r="58" spans="2:14" s="7" customFormat="1" x14ac:dyDescent="0.25">
      <c r="B58" s="20"/>
      <c r="C58" s="17"/>
      <c r="D58" s="17"/>
      <c r="E58" s="81"/>
      <c r="F58" s="19"/>
      <c r="G58" s="19"/>
      <c r="H58" s="19"/>
      <c r="I58" s="19"/>
      <c r="J58" s="76"/>
      <c r="K58" s="19"/>
      <c r="L58" s="19"/>
      <c r="M58" s="19"/>
      <c r="N58" s="19"/>
    </row>
    <row r="59" spans="2:14" s="7" customFormat="1" x14ac:dyDescent="0.25">
      <c r="B59" s="20"/>
      <c r="C59" s="17"/>
      <c r="D59" s="17"/>
      <c r="E59" s="81"/>
      <c r="F59" s="19"/>
      <c r="G59" s="19"/>
      <c r="H59" s="19"/>
      <c r="I59" s="19"/>
      <c r="J59" s="76"/>
      <c r="K59" s="19"/>
      <c r="L59" s="19"/>
      <c r="M59" s="19"/>
      <c r="N59" s="19"/>
    </row>
    <row r="60" spans="2:14" s="7" customFormat="1" x14ac:dyDescent="0.25">
      <c r="B60" s="20"/>
      <c r="C60" s="17"/>
      <c r="D60" s="17"/>
      <c r="E60" s="81"/>
      <c r="F60" s="19"/>
      <c r="G60" s="19"/>
      <c r="H60" s="19"/>
      <c r="I60" s="19"/>
      <c r="J60" s="76"/>
      <c r="K60" s="19"/>
      <c r="L60" s="19"/>
      <c r="M60" s="19"/>
      <c r="N60" s="19"/>
    </row>
    <row r="61" spans="2:14" s="7" customFormat="1" x14ac:dyDescent="0.25">
      <c r="B61" s="20"/>
      <c r="C61" s="17"/>
      <c r="D61" s="17"/>
      <c r="E61" s="81"/>
      <c r="F61" s="19"/>
      <c r="G61" s="19"/>
      <c r="H61" s="19"/>
      <c r="I61" s="19"/>
      <c r="J61" s="76"/>
      <c r="K61" s="19"/>
      <c r="L61" s="19"/>
      <c r="M61" s="19"/>
      <c r="N61" s="19"/>
    </row>
    <row r="62" spans="2:14" s="7" customFormat="1" x14ac:dyDescent="0.25">
      <c r="B62" s="20"/>
      <c r="C62" s="17"/>
      <c r="D62" s="17"/>
      <c r="E62" s="81"/>
      <c r="F62" s="19"/>
      <c r="G62" s="19"/>
      <c r="H62" s="19"/>
      <c r="I62" s="19"/>
      <c r="J62" s="76"/>
      <c r="K62" s="19"/>
      <c r="L62" s="19"/>
      <c r="M62" s="19"/>
      <c r="N62" s="19"/>
    </row>
    <row r="63" spans="2:14" s="7" customFormat="1" x14ac:dyDescent="0.25">
      <c r="B63" s="20"/>
      <c r="C63" s="17"/>
      <c r="D63" s="17"/>
      <c r="E63" s="81"/>
      <c r="F63" s="19"/>
      <c r="G63" s="19"/>
      <c r="H63" s="19"/>
      <c r="I63" s="19"/>
      <c r="J63" s="76"/>
      <c r="K63" s="19"/>
      <c r="L63" s="19"/>
      <c r="M63" s="19"/>
      <c r="N63" s="19"/>
    </row>
    <row r="64" spans="2:14" s="7" customFormat="1" x14ac:dyDescent="0.25">
      <c r="B64" s="20"/>
      <c r="C64" s="17"/>
      <c r="D64" s="17"/>
      <c r="E64" s="81"/>
      <c r="F64" s="19"/>
      <c r="G64" s="19"/>
      <c r="H64" s="19"/>
      <c r="I64" s="19"/>
      <c r="J64" s="76"/>
      <c r="K64" s="19"/>
      <c r="L64" s="19"/>
      <c r="M64" s="19"/>
      <c r="N64" s="19"/>
    </row>
    <row r="65" spans="2:14" s="7" customFormat="1" x14ac:dyDescent="0.25">
      <c r="B65" s="20"/>
      <c r="C65" s="17"/>
      <c r="D65" s="17"/>
      <c r="E65" s="81"/>
      <c r="F65" s="19"/>
      <c r="G65" s="19"/>
      <c r="H65" s="19"/>
      <c r="I65" s="19"/>
      <c r="J65" s="76"/>
      <c r="K65" s="19"/>
      <c r="L65" s="19"/>
      <c r="M65" s="19"/>
      <c r="N65" s="19"/>
    </row>
    <row r="66" spans="2:14" s="7" customFormat="1" x14ac:dyDescent="0.25">
      <c r="B66" s="20"/>
      <c r="C66" s="17"/>
      <c r="D66" s="17"/>
      <c r="E66" s="81"/>
      <c r="F66" s="19"/>
      <c r="G66" s="19"/>
      <c r="H66" s="19"/>
      <c r="I66" s="19"/>
      <c r="J66" s="76"/>
      <c r="K66" s="19"/>
      <c r="L66" s="19"/>
      <c r="M66" s="19"/>
      <c r="N66" s="19"/>
    </row>
    <row r="67" spans="2:14" s="7" customFormat="1" x14ac:dyDescent="0.25">
      <c r="B67" s="20"/>
      <c r="C67" s="17"/>
      <c r="D67" s="17"/>
      <c r="E67" s="81"/>
      <c r="F67" s="19"/>
      <c r="G67" s="19"/>
      <c r="H67" s="19"/>
      <c r="I67" s="19"/>
      <c r="J67" s="76"/>
      <c r="K67" s="19"/>
      <c r="L67" s="19"/>
      <c r="M67" s="19"/>
      <c r="N67" s="19"/>
    </row>
    <row r="68" spans="2:14" s="7" customFormat="1" x14ac:dyDescent="0.25">
      <c r="B68" s="20"/>
      <c r="C68" s="17"/>
      <c r="D68" s="17"/>
      <c r="E68" s="81"/>
      <c r="F68" s="19"/>
      <c r="G68" s="19"/>
      <c r="H68" s="19"/>
      <c r="I68" s="19"/>
      <c r="J68" s="76"/>
      <c r="K68" s="19"/>
      <c r="L68" s="19"/>
      <c r="M68" s="19"/>
      <c r="N68" s="19"/>
    </row>
    <row r="69" spans="2:14" s="7" customFormat="1" x14ac:dyDescent="0.25">
      <c r="B69" s="20"/>
      <c r="C69" s="17"/>
      <c r="D69" s="17"/>
      <c r="E69" s="81"/>
      <c r="F69" s="19"/>
      <c r="G69" s="19"/>
      <c r="H69" s="19"/>
      <c r="I69" s="19"/>
      <c r="J69" s="76"/>
      <c r="K69" s="19"/>
      <c r="L69" s="19"/>
      <c r="M69" s="19"/>
      <c r="N69" s="19"/>
    </row>
    <row r="70" spans="2:14" s="7" customFormat="1" x14ac:dyDescent="0.25">
      <c r="B70" s="20"/>
      <c r="C70" s="17"/>
      <c r="D70" s="17"/>
      <c r="E70" s="81"/>
      <c r="F70" s="19"/>
      <c r="G70" s="19"/>
      <c r="H70" s="19"/>
      <c r="I70" s="19"/>
      <c r="J70" s="76"/>
      <c r="K70" s="19"/>
      <c r="L70" s="19"/>
      <c r="M70" s="19"/>
      <c r="N70" s="19"/>
    </row>
    <row r="71" spans="2:14" s="7" customFormat="1" x14ac:dyDescent="0.25">
      <c r="B71" s="20"/>
      <c r="C71" s="17"/>
      <c r="D71" s="17"/>
      <c r="E71" s="81"/>
      <c r="F71" s="19"/>
      <c r="G71" s="19"/>
      <c r="H71" s="19"/>
      <c r="I71" s="19"/>
      <c r="J71" s="76"/>
      <c r="K71" s="19"/>
      <c r="L71" s="19"/>
      <c r="M71" s="19"/>
      <c r="N71" s="19"/>
    </row>
    <row r="72" spans="2:14" s="7" customFormat="1" x14ac:dyDescent="0.25">
      <c r="B72" s="20"/>
      <c r="C72" s="17"/>
      <c r="D72" s="17"/>
      <c r="E72" s="81"/>
      <c r="F72" s="19"/>
      <c r="G72" s="19"/>
      <c r="H72" s="19"/>
      <c r="I72" s="19"/>
      <c r="J72" s="76"/>
      <c r="K72" s="19"/>
      <c r="L72" s="19"/>
      <c r="M72" s="19"/>
      <c r="N72" s="19"/>
    </row>
    <row r="73" spans="2:14" s="7" customFormat="1" x14ac:dyDescent="0.25">
      <c r="B73" s="20"/>
      <c r="C73" s="17"/>
      <c r="D73" s="17"/>
      <c r="E73" s="81"/>
      <c r="F73" s="19"/>
      <c r="G73" s="19"/>
      <c r="H73" s="19"/>
      <c r="I73" s="19"/>
      <c r="J73" s="76"/>
      <c r="K73" s="19"/>
      <c r="L73" s="19"/>
      <c r="M73" s="19"/>
      <c r="N73" s="19"/>
    </row>
    <row r="74" spans="2:14" s="7" customFormat="1" x14ac:dyDescent="0.25">
      <c r="B74" s="20"/>
      <c r="C74" s="17"/>
      <c r="D74" s="17"/>
      <c r="E74" s="81"/>
      <c r="F74" s="19"/>
      <c r="G74" s="19"/>
      <c r="H74" s="19"/>
      <c r="I74" s="19"/>
      <c r="J74" s="76"/>
      <c r="K74" s="19"/>
      <c r="L74" s="19"/>
      <c r="M74" s="19"/>
      <c r="N74" s="19"/>
    </row>
    <row r="75" spans="2:14" s="7" customFormat="1" x14ac:dyDescent="0.25">
      <c r="B75" s="20"/>
      <c r="C75" s="17"/>
      <c r="D75" s="17"/>
      <c r="E75" s="81"/>
      <c r="F75" s="19"/>
      <c r="G75" s="19"/>
      <c r="H75" s="19"/>
      <c r="I75" s="19"/>
      <c r="J75" s="76"/>
      <c r="K75" s="19"/>
      <c r="L75" s="19"/>
      <c r="M75" s="19"/>
      <c r="N75" s="19"/>
    </row>
    <row r="76" spans="2:14" s="7" customFormat="1" x14ac:dyDescent="0.25">
      <c r="B76" s="20"/>
      <c r="C76" s="17"/>
      <c r="D76" s="17"/>
      <c r="E76" s="81"/>
      <c r="F76" s="19"/>
      <c r="G76" s="19"/>
      <c r="H76" s="19"/>
      <c r="I76" s="19"/>
      <c r="J76" s="76"/>
      <c r="K76" s="19"/>
      <c r="L76" s="19"/>
      <c r="M76" s="19"/>
      <c r="N76" s="19"/>
    </row>
    <row r="77" spans="2:14" s="7" customFormat="1" x14ac:dyDescent="0.25">
      <c r="B77" s="20"/>
      <c r="C77" s="17"/>
      <c r="D77" s="17"/>
      <c r="E77" s="81"/>
      <c r="F77" s="19"/>
      <c r="G77" s="19"/>
      <c r="H77" s="19"/>
      <c r="I77" s="19"/>
      <c r="J77" s="76"/>
      <c r="K77" s="19"/>
      <c r="L77" s="19"/>
      <c r="M77" s="19"/>
      <c r="N77" s="19"/>
    </row>
    <row r="78" spans="2:14" s="7" customFormat="1" x14ac:dyDescent="0.25">
      <c r="B78" s="20"/>
      <c r="C78" s="17"/>
      <c r="D78" s="17"/>
      <c r="E78" s="81"/>
      <c r="F78" s="19"/>
      <c r="G78" s="19"/>
      <c r="H78" s="19"/>
      <c r="I78" s="19"/>
      <c r="J78" s="76"/>
      <c r="K78" s="19"/>
      <c r="L78" s="19"/>
      <c r="M78" s="19"/>
      <c r="N78" s="19"/>
    </row>
    <row r="79" spans="2:14" s="7" customFormat="1" x14ac:dyDescent="0.25">
      <c r="B79" s="20"/>
      <c r="C79" s="17"/>
      <c r="D79" s="17"/>
      <c r="E79" s="81"/>
      <c r="F79" s="19"/>
      <c r="G79" s="19"/>
      <c r="H79" s="19"/>
      <c r="I79" s="19"/>
      <c r="J79" s="76"/>
      <c r="K79" s="19"/>
      <c r="L79" s="19"/>
      <c r="M79" s="19"/>
      <c r="N79" s="19"/>
    </row>
    <row r="80" spans="2:14" s="7" customFormat="1" x14ac:dyDescent="0.25">
      <c r="B80" s="20"/>
      <c r="C80" s="17"/>
      <c r="D80" s="17"/>
      <c r="E80" s="81"/>
      <c r="F80" s="19"/>
      <c r="G80" s="19"/>
      <c r="H80" s="19"/>
      <c r="I80" s="19"/>
      <c r="J80" s="76"/>
      <c r="K80" s="19"/>
      <c r="L80" s="19"/>
      <c r="M80" s="19"/>
      <c r="N80" s="19"/>
    </row>
    <row r="81" spans="2:14" s="7" customFormat="1" x14ac:dyDescent="0.25">
      <c r="B81" s="20"/>
      <c r="C81" s="17"/>
      <c r="D81" s="17"/>
      <c r="E81" s="81"/>
      <c r="F81" s="19"/>
      <c r="G81" s="19"/>
      <c r="H81" s="19"/>
      <c r="I81" s="19"/>
      <c r="J81" s="76"/>
      <c r="K81" s="19"/>
      <c r="L81" s="19"/>
      <c r="M81" s="19"/>
      <c r="N81" s="19"/>
    </row>
    <row r="82" spans="2:14" s="7" customFormat="1" x14ac:dyDescent="0.25">
      <c r="B82" s="20"/>
      <c r="C82" s="17"/>
      <c r="D82" s="17"/>
      <c r="E82" s="81"/>
      <c r="F82" s="19"/>
      <c r="G82" s="19"/>
      <c r="H82" s="19"/>
      <c r="I82" s="19"/>
      <c r="J82" s="76"/>
      <c r="K82" s="19"/>
      <c r="L82" s="19"/>
      <c r="M82" s="19"/>
      <c r="N82" s="19"/>
    </row>
    <row r="83" spans="2:14" s="7" customFormat="1" x14ac:dyDescent="0.25">
      <c r="B83" s="20"/>
      <c r="C83" s="17"/>
      <c r="D83" s="17"/>
      <c r="E83" s="81"/>
      <c r="F83" s="19"/>
      <c r="G83" s="19"/>
      <c r="H83" s="19"/>
      <c r="I83" s="19"/>
      <c r="J83" s="76"/>
      <c r="K83" s="19"/>
      <c r="L83" s="19"/>
      <c r="M83" s="19"/>
      <c r="N83" s="19"/>
    </row>
    <row r="84" spans="2:14" s="7" customFormat="1" x14ac:dyDescent="0.25">
      <c r="B84" s="20"/>
      <c r="C84" s="17"/>
      <c r="D84" s="17"/>
      <c r="E84" s="81"/>
      <c r="F84" s="19"/>
      <c r="G84" s="19"/>
      <c r="H84" s="19"/>
      <c r="I84" s="19"/>
      <c r="J84" s="76"/>
      <c r="K84" s="19"/>
      <c r="L84" s="19"/>
      <c r="M84" s="19"/>
      <c r="N84" s="19"/>
    </row>
  </sheetData>
  <mergeCells count="36">
    <mergeCell ref="C12:E12"/>
    <mergeCell ref="A1:N1"/>
    <mergeCell ref="B9:E9"/>
    <mergeCell ref="C10:E10"/>
    <mergeCell ref="C11:E11"/>
    <mergeCell ref="B7:M7"/>
    <mergeCell ref="B8:F8"/>
    <mergeCell ref="C13:E13"/>
    <mergeCell ref="B26:K26"/>
    <mergeCell ref="C15:E15"/>
    <mergeCell ref="B17:E17"/>
    <mergeCell ref="B19:N19"/>
    <mergeCell ref="B21:N21"/>
    <mergeCell ref="B23:N23"/>
    <mergeCell ref="B25:K25"/>
    <mergeCell ref="C14:E14"/>
    <mergeCell ref="B27:E27"/>
    <mergeCell ref="F27:G27"/>
    <mergeCell ref="B28:E28"/>
    <mergeCell ref="F28:G28"/>
    <mergeCell ref="B32:E32"/>
    <mergeCell ref="F32:G32"/>
    <mergeCell ref="B33:E33"/>
    <mergeCell ref="F33:G33"/>
    <mergeCell ref="B34:E34"/>
    <mergeCell ref="F34:G34"/>
    <mergeCell ref="B29:E29"/>
    <mergeCell ref="F29:G29"/>
    <mergeCell ref="B30:E30"/>
    <mergeCell ref="F30:G30"/>
    <mergeCell ref="B31:E31"/>
    <mergeCell ref="F31:G31"/>
    <mergeCell ref="B35:E35"/>
    <mergeCell ref="F35:G35"/>
    <mergeCell ref="B36:E36"/>
    <mergeCell ref="F36:G36"/>
  </mergeCells>
  <hyperlinks>
    <hyperlink ref="F28" r:id="rId1" xr:uid="{00000000-0004-0000-0000-000000000000}"/>
    <hyperlink ref="F30" r:id="rId2" xr:uid="{00000000-0004-0000-0000-000001000000}"/>
    <hyperlink ref="F29" r:id="rId3" xr:uid="{00000000-0004-0000-0000-000002000000}"/>
    <hyperlink ref="F31" r:id="rId4" xr:uid="{00000000-0004-0000-0000-000005000000}"/>
    <hyperlink ref="F32" r:id="rId5" xr:uid="{C3619499-F4BA-47B9-8E57-FA3F5174D767}"/>
  </hyperlinks>
  <pageMargins left="0.25" right="0.25" top="0.75" bottom="0.75" header="0.3" footer="0.3"/>
  <pageSetup paperSize="9" scale="64" fitToHeight="0" orientation="landscape" r:id="rId6"/>
  <headerFooter>
    <oddHeader xml:space="preserve">&amp;CPREFEITURA MUNICIPAL DE BANDEIRANTES
ESTADO DO PARANÁ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"/>
  <sheetViews>
    <sheetView zoomScaleNormal="100" workbookViewId="0">
      <selection activeCell="D2" sqref="D2"/>
    </sheetView>
  </sheetViews>
  <sheetFormatPr defaultRowHeight="15" x14ac:dyDescent="0.25"/>
  <cols>
    <col min="1" max="1" width="6" customWidth="1"/>
    <col min="2" max="2" width="6.42578125" customWidth="1"/>
    <col min="3" max="3" width="54.140625" customWidth="1"/>
    <col min="4" max="4" width="15.5703125" customWidth="1"/>
    <col min="5" max="5" width="14.5703125" customWidth="1"/>
    <col min="6" max="10" width="15" customWidth="1"/>
    <col min="11" max="11" width="16.7109375" customWidth="1"/>
    <col min="12" max="12" width="5.5703125" hidden="1" customWidth="1"/>
    <col min="13" max="13" width="15.42578125" customWidth="1"/>
  </cols>
  <sheetData>
    <row r="1" spans="1:13" ht="27.75" customHeight="1" x14ac:dyDescent="0.25">
      <c r="A1" s="168" t="s">
        <v>19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57" customHeight="1" x14ac:dyDescent="0.25">
      <c r="A2" s="4" t="s">
        <v>0</v>
      </c>
      <c r="B2" s="2" t="s">
        <v>20</v>
      </c>
      <c r="C2" s="9" t="s">
        <v>1</v>
      </c>
      <c r="D2" s="104" t="s">
        <v>70</v>
      </c>
      <c r="E2" s="105" t="s">
        <v>71</v>
      </c>
      <c r="F2" s="105" t="s">
        <v>72</v>
      </c>
      <c r="G2" s="105" t="s">
        <v>73</v>
      </c>
      <c r="H2" s="105" t="s">
        <v>74</v>
      </c>
      <c r="I2" s="105" t="s">
        <v>75</v>
      </c>
      <c r="J2" s="105" t="s">
        <v>76</v>
      </c>
      <c r="K2" s="105" t="s">
        <v>77</v>
      </c>
      <c r="L2" s="5"/>
      <c r="M2" s="11" t="s">
        <v>26</v>
      </c>
    </row>
    <row r="3" spans="1:13" s="38" customFormat="1" ht="42" customHeight="1" x14ac:dyDescent="0.2">
      <c r="A3" s="63">
        <v>1</v>
      </c>
      <c r="B3" s="57">
        <v>120</v>
      </c>
      <c r="C3" s="78" t="s">
        <v>51</v>
      </c>
      <c r="D3" s="103"/>
      <c r="E3" s="89">
        <v>93</v>
      </c>
      <c r="F3" s="89">
        <v>65</v>
      </c>
      <c r="G3" s="89">
        <v>110</v>
      </c>
      <c r="H3" s="89"/>
      <c r="I3" s="89"/>
      <c r="J3" s="89"/>
      <c r="K3" s="89"/>
      <c r="L3" s="14"/>
      <c r="M3" s="44">
        <f>AVERAGE(D3:L3)</f>
        <v>89.333333333333329</v>
      </c>
    </row>
    <row r="4" spans="1:13" s="38" customFormat="1" ht="42" customHeight="1" x14ac:dyDescent="0.2">
      <c r="A4" s="126">
        <v>2</v>
      </c>
      <c r="B4" s="53">
        <v>40</v>
      </c>
      <c r="C4" s="79" t="s">
        <v>52</v>
      </c>
      <c r="D4" s="106"/>
      <c r="E4" s="89"/>
      <c r="F4" s="89"/>
      <c r="G4" s="89"/>
      <c r="H4" s="89">
        <v>31.52</v>
      </c>
      <c r="I4" s="89">
        <v>69.88</v>
      </c>
      <c r="J4" s="89">
        <v>89.9</v>
      </c>
      <c r="K4" s="89"/>
      <c r="L4" s="14"/>
      <c r="M4" s="44">
        <f t="shared" ref="M4:M6" si="0">AVERAGE(D4:L4)</f>
        <v>63.766666666666673</v>
      </c>
    </row>
    <row r="5" spans="1:13" s="38" customFormat="1" ht="128.25" customHeight="1" x14ac:dyDescent="0.2">
      <c r="A5" s="126">
        <v>3</v>
      </c>
      <c r="B5" s="53">
        <v>300</v>
      </c>
      <c r="C5" s="80" t="s">
        <v>59</v>
      </c>
      <c r="D5" s="103">
        <v>285</v>
      </c>
      <c r="E5" s="89">
        <v>549.99</v>
      </c>
      <c r="F5" s="89"/>
      <c r="G5" s="89"/>
      <c r="H5" s="89">
        <v>324.17</v>
      </c>
      <c r="I5" s="89"/>
      <c r="J5" s="89"/>
      <c r="K5" s="89"/>
      <c r="L5" s="14"/>
      <c r="M5" s="44">
        <f t="shared" si="0"/>
        <v>386.38666666666671</v>
      </c>
    </row>
    <row r="6" spans="1:13" s="38" customFormat="1" ht="112.5" customHeight="1" x14ac:dyDescent="0.2">
      <c r="A6" s="126">
        <v>4</v>
      </c>
      <c r="B6" s="53">
        <v>150</v>
      </c>
      <c r="C6" s="80" t="s">
        <v>53</v>
      </c>
      <c r="D6" s="103">
        <v>385</v>
      </c>
      <c r="E6" s="89"/>
      <c r="F6" s="89"/>
      <c r="G6" s="89"/>
      <c r="H6" s="89"/>
      <c r="I6" s="89"/>
      <c r="J6" s="89"/>
      <c r="K6" s="89">
        <v>265</v>
      </c>
      <c r="L6" s="14"/>
      <c r="M6" s="44">
        <f t="shared" si="0"/>
        <v>325</v>
      </c>
    </row>
    <row r="7" spans="1:13" ht="15.75" x14ac:dyDescent="0.25">
      <c r="A7" s="55"/>
      <c r="B7" s="54"/>
      <c r="E7" s="56"/>
    </row>
    <row r="8" spans="1:13" ht="15.75" x14ac:dyDescent="0.25">
      <c r="A8" s="55"/>
      <c r="B8" s="54"/>
      <c r="E8" s="56"/>
    </row>
    <row r="9" spans="1:13" ht="15.75" x14ac:dyDescent="0.25">
      <c r="A9" s="54"/>
      <c r="B9" s="54"/>
      <c r="E9" s="56"/>
    </row>
    <row r="10" spans="1:13" x14ac:dyDescent="0.25">
      <c r="A10" s="54"/>
      <c r="B10" s="54"/>
    </row>
  </sheetData>
  <mergeCells count="1">
    <mergeCell ref="A1:M1"/>
  </mergeCells>
  <pageMargins left="0.511811024" right="0.511811024" top="0.78740157499999996" bottom="0.78740157499999996" header="0.31496062000000002" footer="0.31496062000000002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"/>
  <sheetViews>
    <sheetView zoomScaleNormal="100" workbookViewId="0">
      <selection activeCell="M6" sqref="M6"/>
    </sheetView>
  </sheetViews>
  <sheetFormatPr defaultRowHeight="15" x14ac:dyDescent="0.25"/>
  <cols>
    <col min="1" max="1" width="4.28515625" customWidth="1"/>
    <col min="2" max="2" width="5.140625" customWidth="1"/>
    <col min="3" max="3" width="52.28515625" customWidth="1"/>
    <col min="4" max="4" width="15.140625" customWidth="1"/>
    <col min="5" max="5" width="15.42578125" customWidth="1"/>
    <col min="6" max="6" width="15.85546875" customWidth="1"/>
    <col min="7" max="7" width="13.140625" hidden="1" customWidth="1"/>
    <col min="8" max="8" width="15.140625" customWidth="1"/>
  </cols>
  <sheetData>
    <row r="1" spans="1:8" ht="21.75" customHeight="1" thickBot="1" x14ac:dyDescent="0.3">
      <c r="A1" s="169" t="s">
        <v>21</v>
      </c>
      <c r="B1" s="169"/>
      <c r="C1" s="169"/>
      <c r="D1" s="169"/>
      <c r="E1" s="169"/>
      <c r="F1" s="169"/>
      <c r="G1" s="169"/>
      <c r="H1" s="169"/>
    </row>
    <row r="2" spans="1:8" s="38" customFormat="1" ht="49.5" customHeight="1" thickBot="1" x14ac:dyDescent="0.25">
      <c r="A2" s="71" t="s">
        <v>0</v>
      </c>
      <c r="B2" s="58" t="s">
        <v>20</v>
      </c>
      <c r="C2" s="59" t="s">
        <v>1</v>
      </c>
      <c r="D2" s="60" t="s">
        <v>67</v>
      </c>
      <c r="E2" s="61" t="s">
        <v>68</v>
      </c>
      <c r="F2" s="61" t="s">
        <v>69</v>
      </c>
      <c r="G2" s="61" t="s">
        <v>32</v>
      </c>
      <c r="H2" s="107" t="s">
        <v>26</v>
      </c>
    </row>
    <row r="3" spans="1:8" s="38" customFormat="1" ht="30" customHeight="1" x14ac:dyDescent="0.2">
      <c r="A3" s="63">
        <v>1</v>
      </c>
      <c r="B3" s="57">
        <v>120</v>
      </c>
      <c r="C3" s="78" t="s">
        <v>51</v>
      </c>
      <c r="D3" s="39">
        <v>80</v>
      </c>
      <c r="E3" s="40">
        <v>72.900000000000006</v>
      </c>
      <c r="F3" s="40">
        <v>79.180000000000007</v>
      </c>
      <c r="G3" s="43">
        <f>MEDIAN(D3:F3)</f>
        <v>79.180000000000007</v>
      </c>
      <c r="H3" s="44">
        <f>AVERAGE(D3:F3)</f>
        <v>77.36</v>
      </c>
    </row>
    <row r="4" spans="1:8" s="38" customFormat="1" ht="30" customHeight="1" x14ac:dyDescent="0.2">
      <c r="A4" s="126">
        <v>2</v>
      </c>
      <c r="B4" s="53">
        <v>40</v>
      </c>
      <c r="C4" s="79" t="s">
        <v>52</v>
      </c>
      <c r="D4" s="39">
        <v>69.900000000000006</v>
      </c>
      <c r="E4" s="40">
        <v>83</v>
      </c>
      <c r="F4" s="40">
        <v>98.23</v>
      </c>
      <c r="G4" s="43">
        <f>MEDIAN(D4:F4)</f>
        <v>83</v>
      </c>
      <c r="H4" s="44">
        <f>AVERAGE(D4:F4)</f>
        <v>83.71</v>
      </c>
    </row>
    <row r="5" spans="1:8" s="38" customFormat="1" ht="130.5" customHeight="1" x14ac:dyDescent="0.2">
      <c r="A5" s="126">
        <v>3</v>
      </c>
      <c r="B5" s="53">
        <v>300</v>
      </c>
      <c r="C5" s="80" t="s">
        <v>59</v>
      </c>
      <c r="D5" s="39">
        <v>296</v>
      </c>
      <c r="E5" s="40">
        <v>429</v>
      </c>
      <c r="F5" s="40">
        <v>401.71</v>
      </c>
      <c r="G5" s="43">
        <f>MEDIAN(D5:F5)</f>
        <v>401.71</v>
      </c>
      <c r="H5" s="44">
        <f>AVERAGE(D5:F5)</f>
        <v>375.57</v>
      </c>
    </row>
    <row r="6" spans="1:8" s="38" customFormat="1" ht="128.25" customHeight="1" x14ac:dyDescent="0.2">
      <c r="A6" s="126">
        <v>4</v>
      </c>
      <c r="B6" s="53">
        <v>150</v>
      </c>
      <c r="C6" s="80" t="s">
        <v>53</v>
      </c>
      <c r="D6" s="39">
        <v>449</v>
      </c>
      <c r="E6" s="40">
        <v>425</v>
      </c>
      <c r="F6" s="40">
        <v>523.96</v>
      </c>
      <c r="G6" s="43">
        <f>MEDIAN(D6:F6)</f>
        <v>449</v>
      </c>
      <c r="H6" s="44">
        <f>AVERAGE(D6:F6)</f>
        <v>465.98666666666668</v>
      </c>
    </row>
    <row r="7" spans="1:8" s="38" customFormat="1" ht="12" x14ac:dyDescent="0.2"/>
  </sheetData>
  <autoFilter ref="A2:H6" xr:uid="{00000000-0009-0000-0000-000002000000}"/>
  <mergeCells count="1">
    <mergeCell ref="A1:H1"/>
  </mergeCells>
  <pageMargins left="0.25" right="0.25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8"/>
  <sheetViews>
    <sheetView zoomScale="95" zoomScaleNormal="95" workbookViewId="0">
      <selection activeCell="M6" sqref="M6"/>
    </sheetView>
  </sheetViews>
  <sheetFormatPr defaultRowHeight="15" x14ac:dyDescent="0.25"/>
  <cols>
    <col min="1" max="2" width="4.28515625" customWidth="1"/>
    <col min="3" max="3" width="58.5703125" customWidth="1"/>
    <col min="4" max="4" width="18" customWidth="1"/>
    <col min="5" max="5" width="15" customWidth="1"/>
    <col min="6" max="6" width="15.5703125" customWidth="1"/>
    <col min="7" max="7" width="16.42578125" customWidth="1"/>
    <col min="8" max="8" width="9.7109375" style="33" hidden="1" customWidth="1"/>
    <col min="9" max="9" width="12.140625" customWidth="1"/>
  </cols>
  <sheetData>
    <row r="1" spans="1:9" s="38" customFormat="1" ht="72" customHeight="1" x14ac:dyDescent="0.2">
      <c r="A1" s="34" t="s">
        <v>0</v>
      </c>
      <c r="B1" s="35" t="s">
        <v>20</v>
      </c>
      <c r="C1" s="12" t="s">
        <v>1</v>
      </c>
      <c r="D1" s="69" t="s">
        <v>66</v>
      </c>
      <c r="E1" s="70"/>
      <c r="F1" s="69"/>
      <c r="G1" s="68"/>
      <c r="H1" s="36" t="s">
        <v>32</v>
      </c>
      <c r="I1" s="37" t="s">
        <v>26</v>
      </c>
    </row>
    <row r="2" spans="1:9" s="38" customFormat="1" ht="30" customHeight="1" x14ac:dyDescent="0.2">
      <c r="A2" s="4" t="s">
        <v>0</v>
      </c>
      <c r="B2" s="2" t="s">
        <v>20</v>
      </c>
      <c r="C2" s="9" t="s">
        <v>1</v>
      </c>
      <c r="D2" s="39"/>
      <c r="E2" s="40"/>
      <c r="F2" s="40"/>
      <c r="G2" s="40"/>
      <c r="H2" s="41"/>
      <c r="I2" s="42"/>
    </row>
    <row r="3" spans="1:9" s="38" customFormat="1" ht="30" customHeight="1" x14ac:dyDescent="0.2">
      <c r="A3" s="63">
        <v>1</v>
      </c>
      <c r="B3" s="57">
        <v>120</v>
      </c>
      <c r="C3" s="78" t="s">
        <v>51</v>
      </c>
      <c r="D3" s="39">
        <v>99</v>
      </c>
      <c r="E3" s="40"/>
      <c r="F3" s="40"/>
      <c r="G3" s="40"/>
      <c r="H3" s="41">
        <f>MEDIAN(D3:G3)</f>
        <v>99</v>
      </c>
      <c r="I3" s="42">
        <f t="shared" ref="I3:I6" si="0">AVERAGE(D3:G3)</f>
        <v>99</v>
      </c>
    </row>
    <row r="4" spans="1:9" s="38" customFormat="1" ht="30" customHeight="1" x14ac:dyDescent="0.2">
      <c r="A4" s="126">
        <v>2</v>
      </c>
      <c r="B4" s="53">
        <v>40</v>
      </c>
      <c r="C4" s="79" t="s">
        <v>52</v>
      </c>
      <c r="D4" s="39">
        <v>89.9</v>
      </c>
      <c r="E4" s="40"/>
      <c r="F4" s="40"/>
      <c r="G4" s="40"/>
      <c r="H4" s="41"/>
      <c r="I4" s="42">
        <f t="shared" si="0"/>
        <v>89.9</v>
      </c>
    </row>
    <row r="5" spans="1:9" s="38" customFormat="1" ht="114.75" x14ac:dyDescent="0.2">
      <c r="A5" s="126">
        <v>3</v>
      </c>
      <c r="B5" s="53">
        <v>300</v>
      </c>
      <c r="C5" s="80" t="s">
        <v>59</v>
      </c>
      <c r="D5" s="39">
        <v>559.9</v>
      </c>
      <c r="E5" s="40"/>
      <c r="F5" s="40"/>
      <c r="G5" s="40"/>
      <c r="H5" s="41"/>
      <c r="I5" s="42">
        <f t="shared" si="0"/>
        <v>559.9</v>
      </c>
    </row>
    <row r="6" spans="1:9" s="38" customFormat="1" ht="111.75" customHeight="1" x14ac:dyDescent="0.2">
      <c r="A6" s="126">
        <v>4</v>
      </c>
      <c r="B6" s="53">
        <v>150</v>
      </c>
      <c r="C6" s="80" t="s">
        <v>53</v>
      </c>
      <c r="D6" s="39">
        <v>369.9</v>
      </c>
      <c r="E6" s="40"/>
      <c r="F6" s="40"/>
      <c r="G6" s="40"/>
      <c r="H6" s="41"/>
      <c r="I6" s="42">
        <f t="shared" si="0"/>
        <v>369.9</v>
      </c>
    </row>
    <row r="7" spans="1:9" x14ac:dyDescent="0.25">
      <c r="A7" s="170"/>
      <c r="B7" s="171"/>
      <c r="C7" s="171"/>
      <c r="D7" s="171"/>
      <c r="E7" s="171"/>
      <c r="F7" s="171"/>
      <c r="G7" s="171"/>
      <c r="H7" s="171"/>
      <c r="I7" s="171"/>
    </row>
    <row r="8" spans="1:9" x14ac:dyDescent="0.25">
      <c r="A8" s="172"/>
      <c r="B8" s="173"/>
      <c r="C8" s="173"/>
      <c r="D8" s="173"/>
      <c r="E8" s="173"/>
      <c r="F8" s="173"/>
      <c r="G8" s="173"/>
      <c r="H8" s="173"/>
      <c r="I8" s="173"/>
    </row>
  </sheetData>
  <autoFilter ref="A1:I6" xr:uid="{00000000-0009-0000-0000-000003000000}"/>
  <mergeCells count="1">
    <mergeCell ref="A7:I8"/>
  </mergeCells>
  <pageMargins left="0.25" right="0.25" top="0.75" bottom="0.75" header="0.3" footer="0.3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L55"/>
  <sheetViews>
    <sheetView showGridLines="0" tabSelected="1" topLeftCell="B1" zoomScale="90" zoomScaleNormal="90" workbookViewId="0">
      <selection activeCell="J6" sqref="J6"/>
    </sheetView>
  </sheetViews>
  <sheetFormatPr defaultRowHeight="14.25" x14ac:dyDescent="0.2"/>
  <cols>
    <col min="1" max="1" width="4.7109375" style="3" hidden="1" customWidth="1"/>
    <col min="2" max="2" width="6.28515625" style="10" customWidth="1"/>
    <col min="3" max="3" width="6.5703125" style="52" customWidth="1"/>
    <col min="4" max="4" width="11.28515625" style="52" customWidth="1"/>
    <col min="5" max="5" width="65.85546875" style="82" customWidth="1"/>
    <col min="6" max="6" width="16.140625" style="82" customWidth="1"/>
    <col min="7" max="7" width="16.85546875" style="1" customWidth="1"/>
    <col min="8" max="8" width="16.7109375" style="1" customWidth="1"/>
    <col min="9" max="10" width="16.28515625" style="1" customWidth="1"/>
    <col min="11" max="11" width="16.42578125" style="1" hidden="1" customWidth="1"/>
    <col min="12" max="12" width="46.140625" style="7" customWidth="1"/>
    <col min="13" max="38" width="9.140625" style="7"/>
    <col min="39" max="16384" width="9.140625" style="3"/>
  </cols>
  <sheetData>
    <row r="1" spans="1:38" s="6" customFormat="1" ht="29.25" customHeight="1" thickBot="1" x14ac:dyDescent="0.25">
      <c r="A1" s="157" t="s">
        <v>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spans="1:38" s="8" customFormat="1" ht="70.5" customHeight="1" thickBot="1" x14ac:dyDescent="0.25">
      <c r="A2" s="62" t="s">
        <v>12</v>
      </c>
      <c r="B2" s="64" t="s">
        <v>0</v>
      </c>
      <c r="C2" s="65" t="s">
        <v>2</v>
      </c>
      <c r="D2" s="65" t="s">
        <v>60</v>
      </c>
      <c r="E2" s="83" t="s">
        <v>1</v>
      </c>
      <c r="F2" s="83" t="s">
        <v>65</v>
      </c>
      <c r="G2" s="66" t="s">
        <v>61</v>
      </c>
      <c r="H2" s="66" t="s">
        <v>62</v>
      </c>
      <c r="I2" s="67" t="s">
        <v>63</v>
      </c>
      <c r="J2" s="123" t="s">
        <v>64</v>
      </c>
      <c r="K2" s="120" t="s">
        <v>22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38" s="50" customFormat="1" ht="36" customHeight="1" x14ac:dyDescent="0.2">
      <c r="A3" s="116"/>
      <c r="B3" s="63">
        <v>1</v>
      </c>
      <c r="C3" s="57">
        <v>120</v>
      </c>
      <c r="D3" s="57">
        <v>429924</v>
      </c>
      <c r="E3" s="78" t="s">
        <v>51</v>
      </c>
      <c r="F3" s="87">
        <v>78.5</v>
      </c>
      <c r="G3" s="111">
        <v>48</v>
      </c>
      <c r="H3" s="112">
        <v>24</v>
      </c>
      <c r="I3" s="112">
        <v>24</v>
      </c>
      <c r="J3" s="124">
        <v>24</v>
      </c>
      <c r="K3" s="121">
        <f>ROUND(AVERAGE(G3:J3),3)</f>
        <v>30</v>
      </c>
      <c r="L3" s="125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</row>
    <row r="4" spans="1:38" ht="30.75" customHeight="1" x14ac:dyDescent="0.2">
      <c r="A4" s="117"/>
      <c r="B4" s="126">
        <v>2</v>
      </c>
      <c r="C4" s="53">
        <v>40</v>
      </c>
      <c r="D4" s="53">
        <v>467594</v>
      </c>
      <c r="E4" s="79" t="s">
        <v>52</v>
      </c>
      <c r="F4" s="108">
        <v>8.1999999999999993</v>
      </c>
      <c r="G4" s="113">
        <v>10</v>
      </c>
      <c r="H4" s="112">
        <v>10</v>
      </c>
      <c r="I4" s="112">
        <v>10</v>
      </c>
      <c r="J4" s="124">
        <v>10</v>
      </c>
      <c r="K4" s="88"/>
      <c r="L4" s="125"/>
    </row>
    <row r="5" spans="1:38" s="6" customFormat="1" ht="116.25" customHeight="1" x14ac:dyDescent="0.2">
      <c r="A5" s="118"/>
      <c r="B5" s="126">
        <v>3</v>
      </c>
      <c r="C5" s="53">
        <v>300</v>
      </c>
      <c r="D5" s="53">
        <v>450439</v>
      </c>
      <c r="E5" s="80" t="s">
        <v>59</v>
      </c>
      <c r="F5" s="109">
        <v>8.85</v>
      </c>
      <c r="G5" s="114">
        <v>120</v>
      </c>
      <c r="H5" s="112">
        <v>60</v>
      </c>
      <c r="I5" s="112">
        <v>60</v>
      </c>
      <c r="J5" s="124">
        <v>60</v>
      </c>
      <c r="K5" s="1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38" ht="108.75" customHeight="1" x14ac:dyDescent="0.2">
      <c r="A6" s="119"/>
      <c r="B6" s="126">
        <v>4</v>
      </c>
      <c r="C6" s="53">
        <v>150</v>
      </c>
      <c r="D6" s="53">
        <v>337000</v>
      </c>
      <c r="E6" s="80" t="s">
        <v>53</v>
      </c>
      <c r="F6" s="110">
        <v>7.6</v>
      </c>
      <c r="G6" s="115">
        <v>60</v>
      </c>
      <c r="H6" s="112">
        <v>30</v>
      </c>
      <c r="I6" s="112">
        <v>30</v>
      </c>
      <c r="J6" s="124">
        <v>30</v>
      </c>
      <c r="K6" s="88"/>
    </row>
    <row r="7" spans="1:38" s="7" customFormat="1" ht="15.75" customHeight="1" x14ac:dyDescent="0.2">
      <c r="A7" s="15"/>
      <c r="B7" s="135"/>
      <c r="C7" s="135"/>
      <c r="D7" s="135"/>
      <c r="E7" s="135"/>
      <c r="F7" s="135"/>
      <c r="G7" s="135"/>
      <c r="H7" s="18"/>
      <c r="I7" s="18"/>
      <c r="J7" s="18"/>
      <c r="K7" s="18"/>
    </row>
    <row r="8" spans="1:38" s="7" customFormat="1" x14ac:dyDescent="0.2">
      <c r="B8" s="20"/>
      <c r="C8" s="17"/>
      <c r="D8" s="17"/>
      <c r="E8" s="81"/>
      <c r="F8" s="81"/>
      <c r="G8" s="19"/>
      <c r="H8" s="19"/>
      <c r="I8" s="19"/>
      <c r="J8" s="19"/>
      <c r="K8" s="19"/>
    </row>
    <row r="9" spans="1:38" s="7" customFormat="1" x14ac:dyDescent="0.2">
      <c r="B9" s="20"/>
      <c r="C9" s="17"/>
      <c r="D9" s="17"/>
      <c r="E9" s="81"/>
      <c r="F9" s="81"/>
      <c r="G9" s="19"/>
      <c r="H9" s="19"/>
      <c r="I9" s="19"/>
      <c r="J9" s="19"/>
      <c r="K9" s="19"/>
    </row>
    <row r="10" spans="1:38" s="7" customFormat="1" ht="15" x14ac:dyDescent="0.25">
      <c r="B10" s="20"/>
      <c r="C10" s="17"/>
      <c r="D10" s="17"/>
      <c r="E10" s="81"/>
      <c r="F10" s="81"/>
      <c r="G10" s="19"/>
      <c r="H10" s="21"/>
      <c r="I10" s="19"/>
      <c r="J10" s="19"/>
      <c r="K10" s="19"/>
    </row>
    <row r="11" spans="1:38" s="7" customFormat="1" x14ac:dyDescent="0.2">
      <c r="B11" s="20"/>
      <c r="C11" s="17"/>
      <c r="D11" s="17"/>
      <c r="E11" s="81"/>
      <c r="F11" s="81"/>
      <c r="G11" s="19"/>
      <c r="H11" s="19"/>
      <c r="I11" s="19"/>
      <c r="J11" s="19"/>
      <c r="K11" s="19"/>
    </row>
    <row r="12" spans="1:38" s="7" customFormat="1" ht="15" customHeight="1" x14ac:dyDescent="0.2">
      <c r="B12" s="20"/>
      <c r="C12" s="17"/>
      <c r="D12" s="17"/>
      <c r="E12" s="81"/>
      <c r="F12" s="81"/>
      <c r="G12" s="19"/>
      <c r="H12" s="19"/>
      <c r="I12" s="19"/>
      <c r="J12" s="19"/>
      <c r="K12" s="19"/>
    </row>
    <row r="13" spans="1:38" s="7" customFormat="1" x14ac:dyDescent="0.2">
      <c r="B13" s="20"/>
      <c r="C13" s="17"/>
      <c r="D13" s="17"/>
      <c r="E13" s="81"/>
      <c r="F13" s="81"/>
      <c r="G13" s="19"/>
      <c r="H13" s="19"/>
      <c r="I13" s="19"/>
      <c r="J13" s="19"/>
      <c r="K13" s="19"/>
    </row>
    <row r="14" spans="1:38" s="7" customFormat="1" x14ac:dyDescent="0.2">
      <c r="B14" s="20"/>
      <c r="C14" s="17"/>
      <c r="D14" s="17"/>
      <c r="E14" s="81"/>
      <c r="F14" s="81"/>
      <c r="G14" s="19"/>
      <c r="H14" s="19"/>
      <c r="I14" s="19"/>
      <c r="J14" s="19"/>
      <c r="K14" s="19"/>
    </row>
    <row r="15" spans="1:38" s="7" customFormat="1" x14ac:dyDescent="0.2">
      <c r="B15" s="20"/>
      <c r="C15" s="17"/>
      <c r="D15" s="17"/>
      <c r="E15" s="81"/>
      <c r="F15" s="81"/>
      <c r="G15" s="19"/>
      <c r="H15" s="19"/>
      <c r="I15" s="19"/>
      <c r="J15" s="19"/>
      <c r="K15" s="19"/>
    </row>
    <row r="16" spans="1:38" s="7" customFormat="1" x14ac:dyDescent="0.2">
      <c r="B16" s="20"/>
      <c r="C16" s="17"/>
      <c r="D16" s="17"/>
      <c r="E16" s="81"/>
      <c r="F16" s="81"/>
      <c r="G16" s="19"/>
      <c r="H16" s="19"/>
      <c r="I16" s="19"/>
      <c r="J16" s="19"/>
      <c r="K16" s="19"/>
    </row>
    <row r="17" spans="2:11" s="7" customFormat="1" x14ac:dyDescent="0.2">
      <c r="B17" s="20"/>
      <c r="C17" s="17"/>
      <c r="D17" s="17"/>
      <c r="E17" s="81"/>
      <c r="F17" s="81"/>
      <c r="G17" s="19"/>
      <c r="H17" s="19"/>
      <c r="I17" s="19"/>
      <c r="J17" s="19"/>
      <c r="K17" s="19"/>
    </row>
    <row r="18" spans="2:11" s="7" customFormat="1" x14ac:dyDescent="0.2">
      <c r="B18" s="20"/>
      <c r="C18" s="17"/>
      <c r="D18" s="17"/>
      <c r="E18" s="81"/>
      <c r="F18" s="81"/>
      <c r="G18" s="19"/>
      <c r="H18" s="19"/>
      <c r="I18" s="19"/>
      <c r="J18" s="19"/>
      <c r="K18" s="19"/>
    </row>
    <row r="19" spans="2:11" s="7" customFormat="1" x14ac:dyDescent="0.2">
      <c r="B19" s="20"/>
      <c r="C19" s="17"/>
      <c r="D19" s="17"/>
      <c r="E19" s="81"/>
      <c r="F19" s="81"/>
      <c r="G19" s="19"/>
      <c r="H19" s="19"/>
      <c r="I19" s="19"/>
      <c r="J19" s="19"/>
      <c r="K19" s="19"/>
    </row>
    <row r="20" spans="2:11" s="7" customFormat="1" x14ac:dyDescent="0.2">
      <c r="B20" s="20"/>
      <c r="C20" s="17"/>
      <c r="D20" s="17"/>
      <c r="E20" s="81"/>
      <c r="F20" s="81"/>
      <c r="G20" s="19"/>
      <c r="H20" s="19"/>
      <c r="I20" s="19"/>
      <c r="J20" s="19"/>
      <c r="K20" s="19"/>
    </row>
    <row r="21" spans="2:11" s="7" customFormat="1" x14ac:dyDescent="0.2">
      <c r="B21" s="20"/>
      <c r="C21" s="17"/>
      <c r="D21" s="17"/>
      <c r="E21" s="81"/>
      <c r="F21" s="81"/>
      <c r="G21" s="19"/>
      <c r="H21" s="19"/>
      <c r="I21" s="19"/>
      <c r="J21" s="19"/>
      <c r="K21" s="19"/>
    </row>
    <row r="22" spans="2:11" s="7" customFormat="1" x14ac:dyDescent="0.2">
      <c r="B22" s="20"/>
      <c r="C22" s="17"/>
      <c r="D22" s="17"/>
      <c r="E22" s="81"/>
      <c r="F22" s="81"/>
      <c r="G22" s="19"/>
      <c r="H22" s="19"/>
      <c r="I22" s="19"/>
      <c r="J22" s="19"/>
      <c r="K22" s="19"/>
    </row>
    <row r="23" spans="2:11" s="7" customFormat="1" x14ac:dyDescent="0.2">
      <c r="B23" s="20"/>
      <c r="C23" s="17"/>
      <c r="D23" s="17"/>
      <c r="E23" s="81"/>
      <c r="F23" s="81"/>
      <c r="G23" s="19"/>
      <c r="H23" s="19"/>
      <c r="I23" s="19"/>
      <c r="J23" s="19"/>
      <c r="K23" s="19"/>
    </row>
    <row r="24" spans="2:11" s="7" customFormat="1" x14ac:dyDescent="0.2">
      <c r="B24" s="20"/>
      <c r="C24" s="17"/>
      <c r="D24" s="17"/>
      <c r="E24" s="81"/>
      <c r="F24" s="81"/>
      <c r="G24" s="19"/>
      <c r="H24" s="19"/>
      <c r="I24" s="19"/>
      <c r="J24" s="19"/>
      <c r="K24" s="19"/>
    </row>
    <row r="25" spans="2:11" s="7" customFormat="1" x14ac:dyDescent="0.2">
      <c r="B25" s="20"/>
      <c r="C25" s="17"/>
      <c r="D25" s="17"/>
      <c r="E25" s="81"/>
      <c r="F25" s="81"/>
      <c r="G25" s="19"/>
      <c r="H25" s="19"/>
      <c r="I25" s="19"/>
      <c r="J25" s="19"/>
      <c r="K25" s="19"/>
    </row>
    <row r="26" spans="2:11" s="7" customFormat="1" x14ac:dyDescent="0.2">
      <c r="B26" s="20"/>
      <c r="C26" s="17"/>
      <c r="D26" s="17"/>
      <c r="E26" s="81"/>
      <c r="F26" s="81"/>
      <c r="G26" s="19"/>
      <c r="H26" s="19"/>
      <c r="I26" s="19"/>
      <c r="J26" s="19"/>
      <c r="K26" s="19"/>
    </row>
    <row r="27" spans="2:11" s="7" customFormat="1" x14ac:dyDescent="0.2">
      <c r="B27" s="20"/>
      <c r="C27" s="17"/>
      <c r="D27" s="17"/>
      <c r="E27" s="81"/>
      <c r="F27" s="81"/>
      <c r="G27" s="19"/>
      <c r="H27" s="19"/>
      <c r="I27" s="19"/>
      <c r="J27" s="19"/>
      <c r="K27" s="19"/>
    </row>
    <row r="28" spans="2:11" s="7" customFormat="1" x14ac:dyDescent="0.2">
      <c r="B28" s="20"/>
      <c r="C28" s="17"/>
      <c r="D28" s="17"/>
      <c r="E28" s="81"/>
      <c r="F28" s="81"/>
      <c r="G28" s="19"/>
      <c r="H28" s="19"/>
      <c r="I28" s="19"/>
      <c r="J28" s="19"/>
      <c r="K28" s="19"/>
    </row>
    <row r="29" spans="2:11" s="7" customFormat="1" x14ac:dyDescent="0.2">
      <c r="B29" s="20"/>
      <c r="C29" s="17"/>
      <c r="D29" s="17"/>
      <c r="E29" s="81"/>
      <c r="F29" s="81"/>
      <c r="G29" s="19"/>
      <c r="H29" s="19"/>
      <c r="I29" s="19"/>
      <c r="J29" s="19"/>
      <c r="K29" s="19"/>
    </row>
    <row r="30" spans="2:11" s="7" customFormat="1" x14ac:dyDescent="0.2">
      <c r="B30" s="20"/>
      <c r="C30" s="17"/>
      <c r="D30" s="17"/>
      <c r="E30" s="81"/>
      <c r="F30" s="81"/>
      <c r="G30" s="19"/>
      <c r="H30" s="19"/>
      <c r="I30" s="19"/>
      <c r="J30" s="19"/>
      <c r="K30" s="19"/>
    </row>
    <row r="31" spans="2:11" s="7" customFormat="1" x14ac:dyDescent="0.2">
      <c r="B31" s="20"/>
      <c r="C31" s="17"/>
      <c r="D31" s="17"/>
      <c r="E31" s="81"/>
      <c r="F31" s="81"/>
      <c r="G31" s="19"/>
      <c r="H31" s="19"/>
      <c r="I31" s="19"/>
      <c r="J31" s="19"/>
      <c r="K31" s="19"/>
    </row>
    <row r="32" spans="2:11" s="7" customFormat="1" x14ac:dyDescent="0.2">
      <c r="B32" s="20"/>
      <c r="C32" s="17"/>
      <c r="D32" s="17"/>
      <c r="E32" s="81"/>
      <c r="F32" s="81"/>
      <c r="G32" s="19"/>
      <c r="H32" s="19"/>
      <c r="I32" s="19"/>
      <c r="J32" s="19"/>
      <c r="K32" s="19"/>
    </row>
    <row r="33" spans="2:11" s="7" customFormat="1" x14ac:dyDescent="0.2">
      <c r="B33" s="20"/>
      <c r="C33" s="17"/>
      <c r="D33" s="17"/>
      <c r="E33" s="81"/>
      <c r="F33" s="81"/>
      <c r="G33" s="19"/>
      <c r="H33" s="19"/>
      <c r="I33" s="19"/>
      <c r="J33" s="19"/>
      <c r="K33" s="19"/>
    </row>
    <row r="34" spans="2:11" s="7" customFormat="1" x14ac:dyDescent="0.2">
      <c r="B34" s="20"/>
      <c r="C34" s="17"/>
      <c r="D34" s="17"/>
      <c r="E34" s="81"/>
      <c r="F34" s="81"/>
      <c r="G34" s="19"/>
      <c r="H34" s="19"/>
      <c r="I34" s="19"/>
      <c r="J34" s="19"/>
      <c r="K34" s="19"/>
    </row>
    <row r="35" spans="2:11" s="7" customFormat="1" x14ac:dyDescent="0.2">
      <c r="B35" s="20"/>
      <c r="C35" s="17"/>
      <c r="D35" s="17"/>
      <c r="E35" s="81"/>
      <c r="F35" s="81"/>
      <c r="G35" s="19"/>
      <c r="H35" s="19"/>
      <c r="I35" s="19"/>
      <c r="J35" s="19"/>
      <c r="K35" s="19"/>
    </row>
    <row r="36" spans="2:11" s="7" customFormat="1" x14ac:dyDescent="0.2">
      <c r="B36" s="20"/>
      <c r="C36" s="17"/>
      <c r="D36" s="17"/>
      <c r="E36" s="81"/>
      <c r="F36" s="81"/>
      <c r="G36" s="19"/>
      <c r="H36" s="19"/>
      <c r="I36" s="19"/>
      <c r="J36" s="19"/>
      <c r="K36" s="19"/>
    </row>
    <row r="37" spans="2:11" s="7" customFormat="1" x14ac:dyDescent="0.2">
      <c r="B37" s="20"/>
      <c r="C37" s="17"/>
      <c r="D37" s="17"/>
      <c r="E37" s="81"/>
      <c r="F37" s="81"/>
      <c r="G37" s="19"/>
      <c r="H37" s="19"/>
      <c r="I37" s="19"/>
      <c r="J37" s="19"/>
      <c r="K37" s="19"/>
    </row>
    <row r="38" spans="2:11" s="7" customFormat="1" x14ac:dyDescent="0.2">
      <c r="B38" s="20"/>
      <c r="C38" s="17"/>
      <c r="D38" s="17"/>
      <c r="E38" s="81"/>
      <c r="F38" s="81"/>
      <c r="G38" s="19"/>
      <c r="H38" s="19"/>
      <c r="I38" s="19"/>
      <c r="J38" s="19"/>
      <c r="K38" s="19"/>
    </row>
    <row r="39" spans="2:11" s="7" customFormat="1" x14ac:dyDescent="0.2">
      <c r="B39" s="20"/>
      <c r="C39" s="17"/>
      <c r="D39" s="17"/>
      <c r="E39" s="81"/>
      <c r="F39" s="81"/>
      <c r="G39" s="19"/>
      <c r="H39" s="19"/>
      <c r="I39" s="19"/>
      <c r="J39" s="19"/>
      <c r="K39" s="19"/>
    </row>
    <row r="40" spans="2:11" s="7" customFormat="1" x14ac:dyDescent="0.2">
      <c r="B40" s="20"/>
      <c r="C40" s="17"/>
      <c r="D40" s="17"/>
      <c r="E40" s="81"/>
      <c r="F40" s="81"/>
      <c r="G40" s="19"/>
      <c r="H40" s="19"/>
      <c r="I40" s="19"/>
      <c r="J40" s="19"/>
      <c r="K40" s="19"/>
    </row>
    <row r="41" spans="2:11" s="7" customFormat="1" x14ac:dyDescent="0.2">
      <c r="B41" s="20"/>
      <c r="C41" s="17"/>
      <c r="D41" s="17"/>
      <c r="E41" s="81"/>
      <c r="F41" s="81"/>
      <c r="G41" s="19"/>
      <c r="H41" s="19"/>
      <c r="I41" s="19"/>
      <c r="J41" s="19"/>
      <c r="K41" s="19"/>
    </row>
    <row r="42" spans="2:11" s="7" customFormat="1" x14ac:dyDescent="0.2">
      <c r="B42" s="20"/>
      <c r="C42" s="17"/>
      <c r="D42" s="17"/>
      <c r="E42" s="81"/>
      <c r="F42" s="81"/>
      <c r="G42" s="19"/>
      <c r="H42" s="19"/>
      <c r="I42" s="19"/>
      <c r="J42" s="19"/>
      <c r="K42" s="19"/>
    </row>
    <row r="43" spans="2:11" s="7" customFormat="1" x14ac:dyDescent="0.2">
      <c r="B43" s="20"/>
      <c r="C43" s="17"/>
      <c r="D43" s="17"/>
      <c r="E43" s="81"/>
      <c r="F43" s="81"/>
      <c r="G43" s="19"/>
      <c r="H43" s="19"/>
      <c r="I43" s="19"/>
      <c r="J43" s="19"/>
      <c r="K43" s="19"/>
    </row>
    <row r="44" spans="2:11" s="7" customFormat="1" x14ac:dyDescent="0.2">
      <c r="B44" s="20"/>
      <c r="C44" s="17"/>
      <c r="D44" s="17"/>
      <c r="E44" s="81"/>
      <c r="F44" s="81"/>
      <c r="G44" s="19"/>
      <c r="H44" s="19"/>
      <c r="I44" s="19"/>
      <c r="J44" s="19"/>
      <c r="K44" s="19"/>
    </row>
    <row r="45" spans="2:11" s="7" customFormat="1" x14ac:dyDescent="0.2">
      <c r="B45" s="20"/>
      <c r="C45" s="17"/>
      <c r="D45" s="17"/>
      <c r="E45" s="81"/>
      <c r="F45" s="81"/>
      <c r="G45" s="19"/>
      <c r="H45" s="19"/>
      <c r="I45" s="19"/>
      <c r="J45" s="19"/>
      <c r="K45" s="19"/>
    </row>
    <row r="46" spans="2:11" s="7" customFormat="1" x14ac:dyDescent="0.2">
      <c r="B46" s="20"/>
      <c r="C46" s="17"/>
      <c r="D46" s="17"/>
      <c r="E46" s="81"/>
      <c r="F46" s="81"/>
      <c r="G46" s="19"/>
      <c r="H46" s="19"/>
      <c r="I46" s="19"/>
      <c r="J46" s="19"/>
      <c r="K46" s="19"/>
    </row>
    <row r="47" spans="2:11" s="7" customFormat="1" x14ac:dyDescent="0.2">
      <c r="B47" s="20"/>
      <c r="C47" s="17"/>
      <c r="D47" s="17"/>
      <c r="E47" s="81"/>
      <c r="F47" s="81"/>
      <c r="G47" s="19"/>
      <c r="H47" s="19"/>
      <c r="I47" s="19"/>
      <c r="J47" s="19"/>
      <c r="K47" s="19"/>
    </row>
    <row r="48" spans="2:11" s="7" customFormat="1" x14ac:dyDescent="0.2">
      <c r="B48" s="20"/>
      <c r="C48" s="17"/>
      <c r="D48" s="17"/>
      <c r="E48" s="81"/>
      <c r="F48" s="81"/>
      <c r="G48" s="19"/>
      <c r="H48" s="19"/>
      <c r="I48" s="19"/>
      <c r="J48" s="19"/>
      <c r="K48" s="19"/>
    </row>
    <row r="49" spans="2:11" s="7" customFormat="1" x14ac:dyDescent="0.2">
      <c r="B49" s="20"/>
      <c r="C49" s="17"/>
      <c r="D49" s="17"/>
      <c r="E49" s="81"/>
      <c r="F49" s="81"/>
      <c r="G49" s="19"/>
      <c r="H49" s="19"/>
      <c r="I49" s="19"/>
      <c r="J49" s="19"/>
      <c r="K49" s="19"/>
    </row>
    <row r="50" spans="2:11" s="7" customFormat="1" x14ac:dyDescent="0.2">
      <c r="B50" s="20"/>
      <c r="C50" s="17"/>
      <c r="D50" s="17"/>
      <c r="E50" s="81"/>
      <c r="F50" s="81"/>
      <c r="G50" s="19"/>
      <c r="H50" s="19"/>
      <c r="I50" s="19"/>
      <c r="J50" s="19"/>
      <c r="K50" s="19"/>
    </row>
    <row r="51" spans="2:11" s="7" customFormat="1" x14ac:dyDescent="0.2">
      <c r="B51" s="20"/>
      <c r="C51" s="17"/>
      <c r="D51" s="17"/>
      <c r="E51" s="81"/>
      <c r="F51" s="81"/>
      <c r="G51" s="19"/>
      <c r="H51" s="19"/>
      <c r="I51" s="19"/>
      <c r="J51" s="19"/>
      <c r="K51" s="19"/>
    </row>
    <row r="52" spans="2:11" s="7" customFormat="1" x14ac:dyDescent="0.2">
      <c r="B52" s="20"/>
      <c r="C52" s="17"/>
      <c r="D52" s="17"/>
      <c r="E52" s="81"/>
      <c r="F52" s="81"/>
      <c r="G52" s="19"/>
      <c r="H52" s="19"/>
      <c r="I52" s="19"/>
      <c r="J52" s="19"/>
      <c r="K52" s="19"/>
    </row>
    <row r="53" spans="2:11" s="7" customFormat="1" x14ac:dyDescent="0.2">
      <c r="B53" s="20"/>
      <c r="C53" s="17"/>
      <c r="D53" s="17"/>
      <c r="E53" s="81"/>
      <c r="F53" s="81"/>
      <c r="G53" s="19"/>
      <c r="H53" s="19"/>
      <c r="I53" s="19"/>
      <c r="J53" s="19"/>
      <c r="K53" s="19"/>
    </row>
    <row r="54" spans="2:11" s="7" customFormat="1" x14ac:dyDescent="0.2">
      <c r="B54" s="20"/>
      <c r="C54" s="17"/>
      <c r="D54" s="17"/>
      <c r="E54" s="81"/>
      <c r="F54" s="81"/>
      <c r="G54" s="19"/>
      <c r="H54" s="19"/>
      <c r="I54" s="19"/>
      <c r="J54" s="19"/>
      <c r="K54" s="19"/>
    </row>
    <row r="55" spans="2:11" s="7" customFormat="1" x14ac:dyDescent="0.2">
      <c r="B55" s="20"/>
      <c r="C55" s="17"/>
      <c r="D55" s="17"/>
      <c r="E55" s="81"/>
      <c r="F55" s="81"/>
      <c r="G55" s="19"/>
      <c r="H55" s="19"/>
      <c r="I55" s="19"/>
      <c r="J55" s="19"/>
      <c r="K55" s="19"/>
    </row>
  </sheetData>
  <mergeCells count="2">
    <mergeCell ref="A1:K1"/>
    <mergeCell ref="B7:G7"/>
  </mergeCells>
  <pageMargins left="0.25" right="0.25" top="0.75" bottom="0.75" header="0.3" footer="0.3"/>
  <pageSetup paperSize="9" scale="57" fitToHeight="0" orientation="portrait" r:id="rId1"/>
  <headerFooter>
    <oddHeader xml:space="preserve">&amp;CPREFEITURA MUNICIPAL DE BANDEIRANTES
ESTADO DO PARANÁ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Mapa de preços</vt:lpstr>
      <vt:lpstr>Memória de Calculo - Contrato</vt:lpstr>
      <vt:lpstr>Memória de Calculo - Fornecedor</vt:lpstr>
      <vt:lpstr>Memoria de Calculo - Sites</vt:lpstr>
      <vt:lpstr>Quantitativo</vt:lpstr>
      <vt:lpstr>'Mapa de preços'!Area_de_impressao</vt:lpstr>
      <vt:lpstr>Quantitativo!Area_de_impressao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2024-05-07T14:17:51Z</cp:lastPrinted>
  <dcterms:created xsi:type="dcterms:W3CDTF">2022-09-23T17:46:49Z</dcterms:created>
  <dcterms:modified xsi:type="dcterms:W3CDTF">2024-09-02T20:00:05Z</dcterms:modified>
</cp:coreProperties>
</file>